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85566AF3-ABBE-4379-9254-003B71B26A51}" xr6:coauthVersionLast="47" xr6:coauthVersionMax="47" xr10:uidLastSave="{00000000-0000-0000-0000-000000000000}"/>
  <bookViews>
    <workbookView xWindow="-120" yWindow="-120" windowWidth="29040" windowHeight="15720" activeTab="1" xr2:uid="{E43DDDC9-1917-439B-94AA-5E692D132677}"/>
  </bookViews>
  <sheets>
    <sheet name="Master Contract Schedule" sheetId="1" r:id="rId1"/>
    <sheet name="Summary" sheetId="2" r:id="rId2"/>
  </sheets>
  <externalReferences>
    <externalReference r:id="rId3"/>
  </externalReferences>
  <definedNames>
    <definedName name="_xlnm._FilterDatabase" localSheetId="0" hidden="1">'Master Contract Schedule'!$A$1:$N$553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2" l="1"/>
  <c r="D37" i="2"/>
  <c r="C37" i="2"/>
  <c r="E36" i="2"/>
  <c r="D36" i="2"/>
  <c r="C36" i="2"/>
  <c r="E35" i="2"/>
  <c r="D35" i="2"/>
  <c r="C35" i="2"/>
  <c r="E34" i="2"/>
  <c r="D34" i="2"/>
  <c r="C34" i="2"/>
  <c r="E33" i="2"/>
  <c r="D33" i="2"/>
  <c r="C33" i="2"/>
  <c r="E32" i="2"/>
  <c r="D32" i="2"/>
  <c r="C32" i="2"/>
  <c r="C38" i="2" s="1"/>
  <c r="E28" i="2"/>
  <c r="D28" i="2"/>
  <c r="C28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C29" i="2" s="1"/>
  <c r="E19" i="2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E20" i="2" s="1"/>
  <c r="D7" i="2"/>
  <c r="C7" i="2"/>
  <c r="D20" i="2" l="1"/>
  <c r="E29" i="2"/>
  <c r="D29" i="2"/>
  <c r="E38" i="2"/>
  <c r="D38" i="2"/>
  <c r="C20" i="2"/>
</calcChain>
</file>

<file path=xl/sharedStrings.xml><?xml version="1.0" encoding="utf-8"?>
<sst xmlns="http://schemas.openxmlformats.org/spreadsheetml/2006/main" count="4551" uniqueCount="1723">
  <si>
    <t>SUB_PGM</t>
  </si>
  <si>
    <t>CONCEPT</t>
  </si>
  <si>
    <t>COUNTY</t>
  </si>
  <si>
    <t>TITLE</t>
  </si>
  <si>
    <t>LIMIT</t>
  </si>
  <si>
    <t>NMILES</t>
  </si>
  <si>
    <t>LET</t>
  </si>
  <si>
    <t>8610-08-73</t>
  </si>
  <si>
    <t>6316-00-70</t>
  </si>
  <si>
    <t>3852-06-70</t>
  </si>
  <si>
    <t>2984-21-71</t>
  </si>
  <si>
    <t>8386-00-72</t>
  </si>
  <si>
    <t>2984-21-72</t>
  </si>
  <si>
    <t>4984-01-79</t>
  </si>
  <si>
    <t>1520-01-61</t>
  </si>
  <si>
    <t>5755-00-73</t>
  </si>
  <si>
    <t>2020-00-71</t>
  </si>
  <si>
    <t>1560-02-74</t>
  </si>
  <si>
    <t>LET DATE</t>
  </si>
  <si>
    <t>Low Estimate</t>
  </si>
  <si>
    <t>High Estimate</t>
  </si>
  <si>
    <t>Count</t>
  </si>
  <si>
    <t>TOTALS</t>
  </si>
  <si>
    <t>REGION</t>
  </si>
  <si>
    <t>Central Office</t>
  </si>
  <si>
    <t>South West</t>
  </si>
  <si>
    <t>South East</t>
  </si>
  <si>
    <t>North East</t>
  </si>
  <si>
    <t>North Central</t>
  </si>
  <si>
    <t>North West</t>
  </si>
  <si>
    <t>PROGRAM</t>
  </si>
  <si>
    <t>SHR</t>
  </si>
  <si>
    <t>Local</t>
  </si>
  <si>
    <t>Majors</t>
  </si>
  <si>
    <t>SE Mega</t>
  </si>
  <si>
    <t>MASTER CONTRACT SHEDULE FOR "LET" PROJECTS</t>
  </si>
  <si>
    <t>MISC</t>
  </si>
  <si>
    <t>TIED_BIDS</t>
  </si>
  <si>
    <t>OUTAGAMIE</t>
  </si>
  <si>
    <t>MANITOWOC</t>
  </si>
  <si>
    <t>$500,000 - $749,999</t>
  </si>
  <si>
    <t>$750,000 - $999,999</t>
  </si>
  <si>
    <t>DANE</t>
  </si>
  <si>
    <t>CONST/BRIDGE REPLACEMENT</t>
  </si>
  <si>
    <t>SAUK</t>
  </si>
  <si>
    <t>ROCK</t>
  </si>
  <si>
    <t>LA CROSSE</t>
  </si>
  <si>
    <t>$250,000 - $499,999</t>
  </si>
  <si>
    <t>JEFFERSON</t>
  </si>
  <si>
    <t>CONST OPS/BRIDGE REPLACEMENT</t>
  </si>
  <si>
    <t>MONROE</t>
  </si>
  <si>
    <t>CONST OPS/RECONSTRUCTION</t>
  </si>
  <si>
    <t>LAFAYETTE</t>
  </si>
  <si>
    <t>CONST/HSIP/MISC</t>
  </si>
  <si>
    <t>DODGE</t>
  </si>
  <si>
    <t>CONST/ MILL AND OVERLAY</t>
  </si>
  <si>
    <t>CRAWFORD</t>
  </si>
  <si>
    <t>CONST/RECST</t>
  </si>
  <si>
    <t>STOUGHTON - MADISON</t>
  </si>
  <si>
    <t>IOWA</t>
  </si>
  <si>
    <t>SHULLSBURG - MONROE</t>
  </si>
  <si>
    <t>VERNON</t>
  </si>
  <si>
    <t>GREEN</t>
  </si>
  <si>
    <t>JUNEAU</t>
  </si>
  <si>
    <t>COLUMBIA</t>
  </si>
  <si>
    <t>LA CROSSE - SPARTA</t>
  </si>
  <si>
    <t>CONST OPS/RECONDITION</t>
  </si>
  <si>
    <t>GRANT</t>
  </si>
  <si>
    <t>CONST/MILL &amp; OVERLAY/PSRS</t>
  </si>
  <si>
    <t>CONST OPS/PVRPLA</t>
  </si>
  <si>
    <t>STH 68 TO USH 151</t>
  </si>
  <si>
    <t>CONSTRUCTION/RSRF20</t>
  </si>
  <si>
    <t>$0 - $99,999</t>
  </si>
  <si>
    <t>DODGEVILLE - MOUNT HOREB</t>
  </si>
  <si>
    <t>STH 213 TO THE ROCK RIVER</t>
  </si>
  <si>
    <t>CTH D INTERSECTION</t>
  </si>
  <si>
    <t>1070-04-64</t>
  </si>
  <si>
    <t>CONST/B-32-34,35,46,47,73/BRRHB</t>
  </si>
  <si>
    <t>BLACK RVR, ROUND LK, BAINBRIDGE BRG</t>
  </si>
  <si>
    <t>3996-00-10</t>
  </si>
  <si>
    <t>MAIN/WALKER;MAIN/BIRD;BIRD/LINNERUD</t>
  </si>
  <si>
    <t>5629-00-76</t>
  </si>
  <si>
    <t>T HARRISON, QUARRY ROAD</t>
  </si>
  <si>
    <t>BLAKELY BRANCH BRIDGE B-22-0312</t>
  </si>
  <si>
    <t>5630-06-73</t>
  </si>
  <si>
    <t>SAUK CITY - IH 39</t>
  </si>
  <si>
    <t>V MERRIMAC N LIMIT TO CTH DL</t>
  </si>
  <si>
    <t>5630-06-80</t>
  </si>
  <si>
    <t>BOX CULVERT C-11-3005</t>
  </si>
  <si>
    <t>5790-02-72</t>
  </si>
  <si>
    <t>CONST/B-12-137/PVRPLA</t>
  </si>
  <si>
    <t>STH 27 TO USH 61</t>
  </si>
  <si>
    <t>5892-00-73</t>
  </si>
  <si>
    <t>SAUNDERS CREEK BRIDGE B-22-0315</t>
  </si>
  <si>
    <t>MILWAUKEE</t>
  </si>
  <si>
    <t>CONST/PAVEMENT REPLACEMENT</t>
  </si>
  <si>
    <t>WAUKESHA</t>
  </si>
  <si>
    <t>RACINE</t>
  </si>
  <si>
    <t>CONST/BRRHB</t>
  </si>
  <si>
    <t>CONST/RESURFACE</t>
  </si>
  <si>
    <t>WALWORTH</t>
  </si>
  <si>
    <t>KENOSHA</t>
  </si>
  <si>
    <t>CONST/PVRPLA</t>
  </si>
  <si>
    <t>CONST/BRRPL</t>
  </si>
  <si>
    <t>WASHINGTON</t>
  </si>
  <si>
    <t>CONST/BRIDGE REHAB</t>
  </si>
  <si>
    <t>CONST/PAVEMENT MARKING</t>
  </si>
  <si>
    <t>LOCATION ON STN PER ANNUAL PLAN</t>
  </si>
  <si>
    <t>CONST/RCND10</t>
  </si>
  <si>
    <t>CONST/MISC</t>
  </si>
  <si>
    <t>C MILWAUKEE - N 35TH ST</t>
  </si>
  <si>
    <t>INTERSECTION WITH W CENTER ST</t>
  </si>
  <si>
    <t>OCONOMOWOC RIVER BRIDGE P67-770</t>
  </si>
  <si>
    <t>IH 43 NORTH SOUTH FREEWAY</t>
  </si>
  <si>
    <t>OZAUKEE</t>
  </si>
  <si>
    <t>CONST/FULL PS&amp;E ROW RECST</t>
  </si>
  <si>
    <t>C MILWAUKEE-N 35TH STREET</t>
  </si>
  <si>
    <t>INTERSECTIONS WITH NORTH &amp; LISBON</t>
  </si>
  <si>
    <t>CONST/HSIP</t>
  </si>
  <si>
    <t>CTH J</t>
  </si>
  <si>
    <t>CONST/RECONSTRUCT</t>
  </si>
  <si>
    <t>V BROWN DEER - N 51ST ST</t>
  </si>
  <si>
    <t>BRIDGE OVER BEAVER CREEK P-40-0550</t>
  </si>
  <si>
    <t>INTERSECTION WITH CTH G</t>
  </si>
  <si>
    <t>301EW</t>
  </si>
  <si>
    <t>CONST OPS/RSRF10</t>
  </si>
  <si>
    <t>FOND DU LAC</t>
  </si>
  <si>
    <t>SHEBOYGAN</t>
  </si>
  <si>
    <t>APPLETON - DE PERE</t>
  </si>
  <si>
    <t>CONST OPS/RECST</t>
  </si>
  <si>
    <t>WINNEBAGO</t>
  </si>
  <si>
    <t>DOOR</t>
  </si>
  <si>
    <t>TAYCHEEDAH CREEK BRIDGE</t>
  </si>
  <si>
    <t>CONST OPS/RSRF20</t>
  </si>
  <si>
    <t>MARINETTE</t>
  </si>
  <si>
    <t>OCONTO</t>
  </si>
  <si>
    <t>VARIOUS ROUTES/HWY</t>
  </si>
  <si>
    <t>BROWN</t>
  </si>
  <si>
    <t>SOUTH MILL RACE BRIDGE</t>
  </si>
  <si>
    <t>KEWAUNEE</t>
  </si>
  <si>
    <t>WAUSAUKEE RIVER BRIDGE</t>
  </si>
  <si>
    <t>CALUMET</t>
  </si>
  <si>
    <t>4430-22-71</t>
  </si>
  <si>
    <t>ALGOMA - STURGEON BAY</t>
  </si>
  <si>
    <t>CTH X - CENTER ROAD</t>
  </si>
  <si>
    <t>4472-05-71</t>
  </si>
  <si>
    <t>CHILTON - CHARLESTOWN</t>
  </si>
  <si>
    <t>BRANCH OF PINE CREEK BRIDGE</t>
  </si>
  <si>
    <t>ONEIDA</t>
  </si>
  <si>
    <t>MINOCQUA - MANITOWISH</t>
  </si>
  <si>
    <t>IRON</t>
  </si>
  <si>
    <t>LINCOLN</t>
  </si>
  <si>
    <t>WOOD</t>
  </si>
  <si>
    <t>LANGLADE</t>
  </si>
  <si>
    <t>PRICE</t>
  </si>
  <si>
    <t>WAUSHARA</t>
  </si>
  <si>
    <t>CONSTR/RESURFACE</t>
  </si>
  <si>
    <t>PORTAGE</t>
  </si>
  <si>
    <t>MARATHON</t>
  </si>
  <si>
    <t>GREEN LAKE</t>
  </si>
  <si>
    <t>CONST/REPLACEMENT</t>
  </si>
  <si>
    <t>WAUPACA</t>
  </si>
  <si>
    <t>MANITOWISH - HURLEY</t>
  </si>
  <si>
    <t>CONST/PSRS20</t>
  </si>
  <si>
    <t>SHAWANO</t>
  </si>
  <si>
    <t>FOREST</t>
  </si>
  <si>
    <t>MARQUETTE</t>
  </si>
  <si>
    <t>STH 153 - STH 29</t>
  </si>
  <si>
    <t>ABBOTSFORD - WAUSAU</t>
  </si>
  <si>
    <t>WISCONSIN RAPIDS - PLOVER</t>
  </si>
  <si>
    <t>BIRON/PLOVER XING APPROACH REPAIRS</t>
  </si>
  <si>
    <t>1053-07-60</t>
  </si>
  <si>
    <t>CONST/PREV MAINTENANCE</t>
  </si>
  <si>
    <t>WAUSAU - WITTENBERG</t>
  </si>
  <si>
    <t>CTH D TO CTH OO</t>
  </si>
  <si>
    <t>1053-07-61</t>
  </si>
  <si>
    <t>CTH Q TO BASS LAKE ROAD, WB</t>
  </si>
  <si>
    <t>1058-22-60</t>
  </si>
  <si>
    <t>WITTENBERG - SHAWANO</t>
  </si>
  <si>
    <t>CTH J TO CTH M, EB</t>
  </si>
  <si>
    <t>1058-22-61</t>
  </si>
  <si>
    <t>CTH J TO SPRUCE ROAD, WB</t>
  </si>
  <si>
    <t>CLARK</t>
  </si>
  <si>
    <t>EAU CLAIRE</t>
  </si>
  <si>
    <t>ST. CROIX</t>
  </si>
  <si>
    <t>CONSTRUCTION/RESURFACE</t>
  </si>
  <si>
    <t>PEPIN</t>
  </si>
  <si>
    <t>PIERCE</t>
  </si>
  <si>
    <t>CONSTRUCTION/RESURFACING</t>
  </si>
  <si>
    <t>CONSTRUCTION/SAFETY</t>
  </si>
  <si>
    <t>CONSTRUCTION/PVRPLA</t>
  </si>
  <si>
    <t>POLK</t>
  </si>
  <si>
    <t>HUDSON - BALDWIN</t>
  </si>
  <si>
    <t>CHIPPEWA</t>
  </si>
  <si>
    <t>TREMPEALEAU</t>
  </si>
  <si>
    <t>BARRON</t>
  </si>
  <si>
    <t>ASHLAND</t>
  </si>
  <si>
    <t>BUFFALO</t>
  </si>
  <si>
    <t>CONSTRUCTION/RECONDITION</t>
  </si>
  <si>
    <t>DUNN</t>
  </si>
  <si>
    <t>CONSTRUCTION/BRRHB</t>
  </si>
  <si>
    <t>SAWYER</t>
  </si>
  <si>
    <t>TAYLOR</t>
  </si>
  <si>
    <t>JACKSON</t>
  </si>
  <si>
    <t>DOUGLAS</t>
  </si>
  <si>
    <t>CONSTRUCTION/RECONSTRUCTION</t>
  </si>
  <si>
    <t>BAYFIELD</t>
  </si>
  <si>
    <t>CHIPPEWA FALLS - BLOOMER</t>
  </si>
  <si>
    <t>ELM STREET TO CTH S</t>
  </si>
  <si>
    <t>T GORDON, WEST MAIL ROAD</t>
  </si>
  <si>
    <t>ST CROIX RIVER BRIDGE B-16-0147</t>
  </si>
  <si>
    <t>WASHBURN</t>
  </si>
  <si>
    <t>T THORP, PINE ROAD</t>
  </si>
  <si>
    <t>CONSTRUCTION/BRRPL</t>
  </si>
  <si>
    <t>BURNETT</t>
  </si>
  <si>
    <t>DRUMMOND - USH 2</t>
  </si>
  <si>
    <t>MILL POND DAM</t>
  </si>
  <si>
    <t>ELK MOUND - BLOOMER</t>
  </si>
  <si>
    <t>SUPERIOR - WENTWORTH</t>
  </si>
  <si>
    <t>5126-00-74</t>
  </si>
  <si>
    <t>CTH W - CTH A (CTH N)</t>
  </si>
  <si>
    <t>LITTLE LEMONWEIR BRIDGE B-41-0331</t>
  </si>
  <si>
    <t>5618-00-73</t>
  </si>
  <si>
    <t>SNEED CREEK BRIDGE B-25-0197</t>
  </si>
  <si>
    <t>5786-00-70</t>
  </si>
  <si>
    <t>CROSSMAN CREEK BRIDGE B-56-0248</t>
  </si>
  <si>
    <t>5829-00-72</t>
  </si>
  <si>
    <t>LEER STREET TO RIVER STREET</t>
  </si>
  <si>
    <t>1040-05-71</t>
  </si>
  <si>
    <t>SAUKVILLE - WALDO</t>
  </si>
  <si>
    <t>.02 M S OF SHEBOYGAN/OZAUKEE CO LN</t>
  </si>
  <si>
    <t>1060-27-71</t>
  </si>
  <si>
    <t>CONST/RECSTE</t>
  </si>
  <si>
    <t>I-94 EAST WEST, WEST LEG</t>
  </si>
  <si>
    <t>70TH STREET TO ZABLOCKI DRIVE</t>
  </si>
  <si>
    <t>1060-27-74</t>
  </si>
  <si>
    <t>30TH STREET TO 25TH STREET</t>
  </si>
  <si>
    <t>1330-34-70</t>
  </si>
  <si>
    <t>CONSTRUCTION/RSRF15</t>
  </si>
  <si>
    <t>WALES - HARTFORD</t>
  </si>
  <si>
    <t>PERKINS ROAD TO GLACIER PASS</t>
  </si>
  <si>
    <t>1410-16-71</t>
  </si>
  <si>
    <t>NEWBURG - SAUKVILLE</t>
  </si>
  <si>
    <t>0.6 MILES WEST OF CTH I</t>
  </si>
  <si>
    <t>2025-03-73</t>
  </si>
  <si>
    <t>C BROOKFIELD, CAPITOL DR</t>
  </si>
  <si>
    <t>BROOKFIELD RD TO 124TH ST</t>
  </si>
  <si>
    <t>2430-07-70</t>
  </si>
  <si>
    <t>STH 20 TO 2000 FT NORTH OF CTH K</t>
  </si>
  <si>
    <t>2987-07-71</t>
  </si>
  <si>
    <t>C OAK CREEK, 6TH ST</t>
  </si>
  <si>
    <t>OAK CREEK BRIDGE P40-0556</t>
  </si>
  <si>
    <t>3100-00-75</t>
  </si>
  <si>
    <t>CONST/PSRS40 RESURFACE</t>
  </si>
  <si>
    <t>ELKHORN TO EAGLE</t>
  </si>
  <si>
    <t>USH 12 TO STH 59</t>
  </si>
  <si>
    <t>4010-18-70</t>
  </si>
  <si>
    <t>WEST BEND - WALDO</t>
  </si>
  <si>
    <t>SKYLINE DR TO NCL</t>
  </si>
  <si>
    <t>9259-00-70</t>
  </si>
  <si>
    <t>PESHTIGO - MARINETTE</t>
  </si>
  <si>
    <t>MAPLE STREET - CTH T</t>
  </si>
  <si>
    <t>MENOMINEE</t>
  </si>
  <si>
    <t>1009-43-69</t>
  </si>
  <si>
    <t>CONST/CULVERT</t>
  </si>
  <si>
    <t>STH 47 COUNTYWIDE</t>
  </si>
  <si>
    <t>1170-19-61</t>
  </si>
  <si>
    <t>MINOCQUA BRIDGE TO FRONT STREET</t>
  </si>
  <si>
    <t>1176-23-65</t>
  </si>
  <si>
    <t>CONST/DECK OVERLAY</t>
  </si>
  <si>
    <t>TOMAHAWK - MINOCQUA</t>
  </si>
  <si>
    <t>STRUCTURE B-35-0059</t>
  </si>
  <si>
    <t>1590-12-75</t>
  </si>
  <si>
    <t>RHINELANDER - MONICO</t>
  </si>
  <si>
    <t>STH 47 TO STH 17 NORTH</t>
  </si>
  <si>
    <t>6340-00-74</t>
  </si>
  <si>
    <t>RUDOLPH - MARSHFIELD</t>
  </si>
  <si>
    <t>2ND STREET NORTH TO CTH P</t>
  </si>
  <si>
    <t>6580-13-71</t>
  </si>
  <si>
    <t>CLINTONVILLE - HOWARD</t>
  </si>
  <si>
    <t>STH 47 TO STH 55</t>
  </si>
  <si>
    <t>9535-05-72</t>
  </si>
  <si>
    <t>STRATFORD - GOODRICH</t>
  </si>
  <si>
    <t>BRIDGE OVERLAY B-37-0548</t>
  </si>
  <si>
    <t>1180-00-79</t>
  </si>
  <si>
    <t>INO - ASHLAND</t>
  </si>
  <si>
    <t>N FISH CREEK BRIDGE B-04-0022</t>
  </si>
  <si>
    <t>1530-01-76</t>
  </si>
  <si>
    <t>CONSTRUCTION/CULVERTS</t>
  </si>
  <si>
    <t>ELLSWORTH - DURAND</t>
  </si>
  <si>
    <t>CULVERTS C-47-0062 &amp; C-47-0236</t>
  </si>
  <si>
    <t>1540-00-73</t>
  </si>
  <si>
    <t>ELLSWORTH - RIVER FALLS</t>
  </si>
  <si>
    <t>1610-02-72</t>
  </si>
  <si>
    <t>ABBOTSFORD - MEDFORD</t>
  </si>
  <si>
    <t>LITTLE BLACK RIVER BRIDGE B-60-0012</t>
  </si>
  <si>
    <t>1610-02-73</t>
  </si>
  <si>
    <t>PORKY CREEK B-10-0250 &amp; B-10-0251</t>
  </si>
  <si>
    <t>7040-00-72</t>
  </si>
  <si>
    <t>CONSTRUCTION/PSRS30</t>
  </si>
  <si>
    <t>GREENWOOD - SPENCER</t>
  </si>
  <si>
    <t>STH 73 TO HELM STREET</t>
  </si>
  <si>
    <t>8080-08-75</t>
  </si>
  <si>
    <t>HUDSON - SOMERSET</t>
  </si>
  <si>
    <t>150TH AVE TO CTH C</t>
  </si>
  <si>
    <t>8110-00-79</t>
  </si>
  <si>
    <t>STILLWATER - NEW RICHMOND</t>
  </si>
  <si>
    <t>STH 35 TO 142ND STREET</t>
  </si>
  <si>
    <t>8520-00-71</t>
  </si>
  <si>
    <t>MELLEN - HURLEY</t>
  </si>
  <si>
    <t>STH 13 TO EAST COUNTY LINE</t>
  </si>
  <si>
    <t>8550-00-71</t>
  </si>
  <si>
    <t>MINONG - HAYWARD</t>
  </si>
  <si>
    <t>SOO LINE BRIDGE B-65-0006</t>
  </si>
  <si>
    <t>4386-00-01</t>
  </si>
  <si>
    <t>KEWAUNEE CO, CTH KB</t>
  </si>
  <si>
    <t>BLACK CREEK BRIDGE</t>
  </si>
  <si>
    <t>5991-07-73</t>
  </si>
  <si>
    <t>LA CRESCENT MN TO C LA CROSSE</t>
  </si>
  <si>
    <t>6130-01-72</t>
  </si>
  <si>
    <t>CONST/MEDIAN IMPROVEMENTS/MISC</t>
  </si>
  <si>
    <t>WISCONSIN DELLS - ADAMS</t>
  </si>
  <si>
    <t>MEDIAN 350FT S OF US12 INTERSECTION</t>
  </si>
  <si>
    <t>6145-01-72</t>
  </si>
  <si>
    <t>WISCONSIN DELLS - BARABOO</t>
  </si>
  <si>
    <t>CTH A TO PILGRIM DRIVE</t>
  </si>
  <si>
    <t>6145-01-73</t>
  </si>
  <si>
    <t>CONST/FIVE LANE TWLTL</t>
  </si>
  <si>
    <t>PILGRIM DRIVE TO E ADAMS ST</t>
  </si>
  <si>
    <t>6145-01-74</t>
  </si>
  <si>
    <t>CONSTRUCTION/ PVRPLA</t>
  </si>
  <si>
    <t>STH 13 TO CTH A</t>
  </si>
  <si>
    <t>6145-01-82</t>
  </si>
  <si>
    <t>CONAT/SEWER &amp; WATER/PVRPLA</t>
  </si>
  <si>
    <t>6145-01-83</t>
  </si>
  <si>
    <t>CONST/SEWER &amp; WATER/PVRPLA</t>
  </si>
  <si>
    <t>6145-01-84</t>
  </si>
  <si>
    <t>2390-12-70</t>
  </si>
  <si>
    <t>STH 11 TO STH 20</t>
  </si>
  <si>
    <t>4646-02-71</t>
  </si>
  <si>
    <t>CONSTR OPS/RECST</t>
  </si>
  <si>
    <t>C MENASHA, CTH P</t>
  </si>
  <si>
    <t>STH 47 TO MIDWAY ROAD</t>
  </si>
  <si>
    <t>7820-00-70</t>
  </si>
  <si>
    <t>T WILSON, GRAVEL PIT ROAD</t>
  </si>
  <si>
    <t>HAY CREEK BRIDGE B-18-0247</t>
  </si>
  <si>
    <t>8829-00-73</t>
  </si>
  <si>
    <t>DALLAS - CTH D</t>
  </si>
  <si>
    <t>E BR UPPER PINE CRK BR B-03-0219</t>
  </si>
  <si>
    <t>Oct-2025</t>
  </si>
  <si>
    <t>NON
HWY</t>
  </si>
  <si>
    <t>CONST/RSRF15</t>
  </si>
  <si>
    <t>CONST OPS/BRRPL B440502</t>
  </si>
  <si>
    <t>CONST OPS/BRRPL</t>
  </si>
  <si>
    <t>5992-11-21</t>
  </si>
  <si>
    <t>LAKESIDE ST TO NORTH SHORE DR</t>
  </si>
  <si>
    <t>5992-11-22</t>
  </si>
  <si>
    <t>5992-11-23</t>
  </si>
  <si>
    <t>5992-11-24</t>
  </si>
  <si>
    <t>5992-11-25</t>
  </si>
  <si>
    <t>5992-11-26</t>
  </si>
  <si>
    <t>5992-11-27</t>
  </si>
  <si>
    <t>1430-08-82</t>
  </si>
  <si>
    <t>PRINCETON - RIPON</t>
  </si>
  <si>
    <t>CTH A TO FOND DU LAC COUNTY LINE</t>
  </si>
  <si>
    <t>1600-29-71</t>
  </si>
  <si>
    <t>MONICO - EAGLE RIVER</t>
  </si>
  <si>
    <t>USH 8 TO STH 32</t>
  </si>
  <si>
    <t>CONSTRUCTION/BRRHB/DECK
REPLACEMENT</t>
  </si>
  <si>
    <t>1000-74-70</t>
  </si>
  <si>
    <t>EX-INFRASTR IMP FOR 2ND RND TRIP</t>
  </si>
  <si>
    <t>LA CROSSE - ST. PAUL</t>
  </si>
  <si>
    <t>1000-74-72</t>
  </si>
  <si>
    <t>MINNESOTA SECTION/WISDOT ID T9AG349</t>
  </si>
  <si>
    <t>1000-74-73</t>
  </si>
  <si>
    <t>WISCONSIN SECTION ONLY</t>
  </si>
  <si>
    <t>1011-01-70</t>
  </si>
  <si>
    <t>MADISON - PORTAGE</t>
  </si>
  <si>
    <t>.55 MI S CTH V TO NORTH COUNTY LINE</t>
  </si>
  <si>
    <t>1690-04-62</t>
  </si>
  <si>
    <t>MONROE - NEW GLARUS</t>
  </si>
  <si>
    <t>BUSHNELL CREEK TO COW PATH LANE</t>
  </si>
  <si>
    <t>1690-04-73</t>
  </si>
  <si>
    <t>1706-03-72</t>
  </si>
  <si>
    <t>CONST/ IMPROVE INTERSECTION</t>
  </si>
  <si>
    <t>STH 23 INTERSECTION</t>
  </si>
  <si>
    <t>3080-01-78</t>
  </si>
  <si>
    <t>MADISON - CAMBRIDGE</t>
  </si>
  <si>
    <t>CTH W/OAK PARK ROAD INTERSECTION</t>
  </si>
  <si>
    <t>3677-00-77</t>
  </si>
  <si>
    <t>CTH N - STH 73 (CTH BB)</t>
  </si>
  <si>
    <t>KOSHKONONG CREEK BRIDGE B-13-0916</t>
  </si>
  <si>
    <t>3679-00-73</t>
  </si>
  <si>
    <t>CTH TT - CTH T (CTH N)</t>
  </si>
  <si>
    <t>KOSHKONONG CREEK BRIDGE B-13-0911</t>
  </si>
  <si>
    <t>3997-01-79</t>
  </si>
  <si>
    <t>CONST OPS/RECONTRUCTION</t>
  </si>
  <si>
    <t>E MAIN STREET TO E DIVISON STREET</t>
  </si>
  <si>
    <t>3997-01-80</t>
  </si>
  <si>
    <t>UTL OPS/WATER MAIN</t>
  </si>
  <si>
    <t>5079-00-70</t>
  </si>
  <si>
    <t>CTH P - CTH H</t>
  </si>
  <si>
    <t>COON CREEK BRIDGE, B-32-0250</t>
  </si>
  <si>
    <t>5175-00-70</t>
  </si>
  <si>
    <t>VILLAGE OF BELMONT, CTH G</t>
  </si>
  <si>
    <t>STH 126 TO HAZEL SREET</t>
  </si>
  <si>
    <t>5378-00-73</t>
  </si>
  <si>
    <t>DODSON HOLLOW CREEK BR B-62-0270</t>
  </si>
  <si>
    <t>5378-00-77</t>
  </si>
  <si>
    <t>CONST OPS/RESURFACING</t>
  </si>
  <si>
    <t>T COON, SVEUM RIDGE ROAD</t>
  </si>
  <si>
    <t>CTH B TO OLD MILL ROAD</t>
  </si>
  <si>
    <t>5629-00-77</t>
  </si>
  <si>
    <t>T HARRISON, ELM ROAD</t>
  </si>
  <si>
    <t>BR PLATTE RIVER BRIDGE B-22-0313</t>
  </si>
  <si>
    <t>5845-16-73</t>
  </si>
  <si>
    <t>HARRISON ST TO ROBY RD</t>
  </si>
  <si>
    <t>5845-16-83</t>
  </si>
  <si>
    <t>5845-16-74</t>
  </si>
  <si>
    <t>ROBY ROAD TO S CTH B/AB</t>
  </si>
  <si>
    <t>5845-16-84</t>
  </si>
  <si>
    <t>TOWER ROAD TO EXCHANGE STREET</t>
  </si>
  <si>
    <t>5852-00-76</t>
  </si>
  <si>
    <t>20TH STREET TO 13TH STREET</t>
  </si>
  <si>
    <t>5978-00-75</t>
  </si>
  <si>
    <t>BR NARROWS CREEK BRIDGE B-56-0253</t>
  </si>
  <si>
    <t>5990-02-41</t>
  </si>
  <si>
    <t>S RANDALL AVE TO S LEXINGTON AVE</t>
  </si>
  <si>
    <t>5990-02-42</t>
  </si>
  <si>
    <t>CONST OPS/MUNICIPAL UTILITIES</t>
  </si>
  <si>
    <t>5992-10-20</t>
  </si>
  <si>
    <t>CONST OPS/PAVEMENT REPLACMENT</t>
  </si>
  <si>
    <t>USH 12 TO HIGH POINT ROAD</t>
  </si>
  <si>
    <t>6994-00-72</t>
  </si>
  <si>
    <t>V CAMBRIA - STH 73 (CTH P)</t>
  </si>
  <si>
    <t>KIKKERT COURT TO STH 73</t>
  </si>
  <si>
    <t>6995-00-20</t>
  </si>
  <si>
    <t>S SPRING STREET TO S LINCOLN AVENUE</t>
  </si>
  <si>
    <t>6995-04-74</t>
  </si>
  <si>
    <t>CHATHAM STREET TO ROWELL STREET</t>
  </si>
  <si>
    <t>6995-04-75</t>
  </si>
  <si>
    <t>2265-11-72</t>
  </si>
  <si>
    <t>CONST/RSRF25</t>
  </si>
  <si>
    <t>W BOTTSFORD AVE TO W HOWARD AVE</t>
  </si>
  <si>
    <t>2390-09-73</t>
  </si>
  <si>
    <t>CONST/RECONSTRUCT NO ADDED
CAPACITY</t>
  </si>
  <si>
    <t>MOUNT PLEASANT - RACINE</t>
  </si>
  <si>
    <t>NORTH OHIO STREET TO FAIRWAY DRIVE</t>
  </si>
  <si>
    <t>3110-03-73</t>
  </si>
  <si>
    <t>MILTON TO WHITEWATER</t>
  </si>
  <si>
    <t>WCL TO WILLIS RAY ROAD</t>
  </si>
  <si>
    <t>3832-01-71</t>
  </si>
  <si>
    <t>C KENOSHA, 22ND AVE</t>
  </si>
  <si>
    <t>50TH ST TO WASHINGTON RD</t>
  </si>
  <si>
    <t>3834-00-73</t>
  </si>
  <si>
    <t>T BURLINGTON, BOHNER DR</t>
  </si>
  <si>
    <t>FISHMAN RD TO FISH HATCHERY RD</t>
  </si>
  <si>
    <t>3837-00-71</t>
  </si>
  <si>
    <t>CREEK ROAD TO STH 11</t>
  </si>
  <si>
    <t>1130-65-81</t>
  </si>
  <si>
    <t>FRENCH RD OVERPASS</t>
  </si>
  <si>
    <t>4273-00-71</t>
  </si>
  <si>
    <t>LIMA - SHEBOYGAN FALLS</t>
  </si>
  <si>
    <t>ONION RIVER BRIDGE</t>
  </si>
  <si>
    <t>4676-04-71</t>
  </si>
  <si>
    <t>T BUCHANAN, CTH N</t>
  </si>
  <si>
    <t>CTH KK TO CTH CE</t>
  </si>
  <si>
    <t>6180-30-71</t>
  </si>
  <si>
    <t>OMRO - OSHKOSH</t>
  </si>
  <si>
    <t>STH 116 - LEONARD POINT ROAD</t>
  </si>
  <si>
    <t>6180-30-72</t>
  </si>
  <si>
    <t>CTH FF/REIGHMOOR RD INTERSECTION</t>
  </si>
  <si>
    <t>6180-30-73</t>
  </si>
  <si>
    <t>SAND PIT RD INTERSECTION</t>
  </si>
  <si>
    <t>6180-31-71</t>
  </si>
  <si>
    <t>9180-35-71</t>
  </si>
  <si>
    <t>S CPL - N CPL</t>
  </si>
  <si>
    <t>9670-16-71</t>
  </si>
  <si>
    <t>CONSTR BRRPL</t>
  </si>
  <si>
    <t>MARINETTE - WAUSAUKEE</t>
  </si>
  <si>
    <t>STH 64 - USH 141</t>
  </si>
  <si>
    <t>1053-07-86</t>
  </si>
  <si>
    <t>STH 97 TO PHEASANT FALLS ROAD, WB</t>
  </si>
  <si>
    <t>1053-07-87</t>
  </si>
  <si>
    <t>1140-00-77</t>
  </si>
  <si>
    <t>GIVENS ROAD TO CHURCH ROAD</t>
  </si>
  <si>
    <t>6220-04-76</t>
  </si>
  <si>
    <t>1166-04-84</t>
  </si>
  <si>
    <t>PORTAGE - COLOMA</t>
  </si>
  <si>
    <t>COLUMBIA CO LINE TO FAWN COURT,SB</t>
  </si>
  <si>
    <t>1175-18-76</t>
  </si>
  <si>
    <t>BEACHWAY DRIVE TO LAKEVIEW ROAD</t>
  </si>
  <si>
    <t>NEW LONDON - BLACK CREEK</t>
  </si>
  <si>
    <t>W JEANNE STREET TO CTH S</t>
  </si>
  <si>
    <t>6536-03-74</t>
  </si>
  <si>
    <t>CTH J - STH 49</t>
  </si>
  <si>
    <t>CTH AA TO CTH V</t>
  </si>
  <si>
    <t>6668-00-70</t>
  </si>
  <si>
    <t>STH 153 TO CTH P</t>
  </si>
  <si>
    <t>6685-04-70</t>
  </si>
  <si>
    <t>S LASALLE ST TO S MONROE ST</t>
  </si>
  <si>
    <t>6694-04-71</t>
  </si>
  <si>
    <t>CONST/RECONDITION</t>
  </si>
  <si>
    <t>WESTFIELD - STH 22</t>
  </si>
  <si>
    <t>6808-02-70</t>
  </si>
  <si>
    <t>CUSTER ROAD TO TOWN LINE ROAD</t>
  </si>
  <si>
    <t>6942-01-72</t>
  </si>
  <si>
    <t>WISCONSIN RAPIDS - VESPER</t>
  </si>
  <si>
    <t>TOWN HALL ROAD TO CTH HH</t>
  </si>
  <si>
    <t>6995-07-71</t>
  </si>
  <si>
    <t>S OAK AVENUE TO S CHESTNUT AVENUE</t>
  </si>
  <si>
    <t>6999-00-76</t>
  </si>
  <si>
    <t>STEVENS DRIVE TO NORTH 10TH AVENUE</t>
  </si>
  <si>
    <t>1050-00-60</t>
  </si>
  <si>
    <t>320TH ST TO KOSER AVE EB &amp; WB</t>
  </si>
  <si>
    <t>1050-01-74</t>
  </si>
  <si>
    <t>THORP - ABBOTTSFORD</t>
  </si>
  <si>
    <t>CTH D TO STH 13</t>
  </si>
  <si>
    <t>1195-03-70</t>
  </si>
  <si>
    <t>STH 13 BRIDGE B-16-0024</t>
  </si>
  <si>
    <t>1530-05-75</t>
  </si>
  <si>
    <t>STH 25 N INTERSECTION</t>
  </si>
  <si>
    <t>1550-04-77</t>
  </si>
  <si>
    <t>CUMBERLAND - SPOONER</t>
  </si>
  <si>
    <t>1610-00-81</t>
  </si>
  <si>
    <t>PARK FALLS - MELLEN</t>
  </si>
  <si>
    <t>PRICE CO LN TO MORSE RD</t>
  </si>
  <si>
    <t>7282-00-72</t>
  </si>
  <si>
    <t>T GALE, SMIKRUD ROAD</t>
  </si>
  <si>
    <t>GRANT CREEK BRIDGE B-61-0296</t>
  </si>
  <si>
    <t>7287-00-72</t>
  </si>
  <si>
    <t>7868-00-70</t>
  </si>
  <si>
    <t>BEAR CREEK BRIDGE B-46-0057</t>
  </si>
  <si>
    <t>7881-05-74</t>
  </si>
  <si>
    <t>WESTON - MENOMONIE</t>
  </si>
  <si>
    <t>RED CEDAR RIVER BRIDGE B-17-0078</t>
  </si>
  <si>
    <t>8160-00-79</t>
  </si>
  <si>
    <t>ASHLAND - BAYFIELD</t>
  </si>
  <si>
    <t>ENGOE ROAD INTERSECTION</t>
  </si>
  <si>
    <t>8600-00-74</t>
  </si>
  <si>
    <t>CHIPPEWA FALLS - CORNELL</t>
  </si>
  <si>
    <t>OLSON DRIVE TO CASHMAN DRIVE</t>
  </si>
  <si>
    <t>8630-00-70</t>
  </si>
  <si>
    <t>GLENWOOD CITY - COLFAX</t>
  </si>
  <si>
    <t>RED CEDAR RIVER BRIDGE B-17-0002</t>
  </si>
  <si>
    <t>8743-00-70</t>
  </si>
  <si>
    <t>CTH FF - CTH A</t>
  </si>
  <si>
    <t>CTH FF TO HOOVER LINE ROAD</t>
  </si>
  <si>
    <t>8798-00-73</t>
  </si>
  <si>
    <t>C CHETEK, SUMNER AVE</t>
  </si>
  <si>
    <t>LAKE CHETEK BRIDGE B-03-0036</t>
  </si>
  <si>
    <t>8829-00-72</t>
  </si>
  <si>
    <t>USH 53 - CTH SS</t>
  </si>
  <si>
    <t>WISCONSIN AVENUE INTERSECTION</t>
  </si>
  <si>
    <t>8890-00-74</t>
  </si>
  <si>
    <t>STETSONVILLE - STH 64</t>
  </si>
  <si>
    <t>CTH O TO STH 64</t>
  </si>
  <si>
    <t>8908-03-71</t>
  </si>
  <si>
    <t>STH 64 - CTH M</t>
  </si>
  <si>
    <t>STH 64 TO CTH M</t>
  </si>
  <si>
    <t>8925-03-72</t>
  </si>
  <si>
    <t>KNAPP - DOWNING</t>
  </si>
  <si>
    <t>8949-00-73</t>
  </si>
  <si>
    <t>CONSTR/BRIDGE REHABILITATION</t>
  </si>
  <si>
    <t>CNW RR BRIDGE B-55-0076</t>
  </si>
  <si>
    <t>8995-00-16</t>
  </si>
  <si>
    <t>LAKE SHORE DRIVE TO 6TH STREET E</t>
  </si>
  <si>
    <t>9547-03-70</t>
  </si>
  <si>
    <t>STH 13 - ECL</t>
  </si>
  <si>
    <t>LITTLE BLACK RIVER BRIDGE B-60-0031</t>
  </si>
  <si>
    <t>Nov-2025</t>
  </si>
  <si>
    <t>DIV</t>
  </si>
  <si>
    <t>BUR</t>
  </si>
  <si>
    <t>SCHD_DT</t>
  </si>
  <si>
    <t>PROJECT_ID</t>
  </si>
  <si>
    <t>SCHD_RNG</t>
  </si>
  <si>
    <t>CPNT_TY</t>
  </si>
  <si>
    <t>HWY</t>
  </si>
  <si>
    <t>10</t>
  </si>
  <si>
    <t>$9,000,000 -
$9,999,999</t>
  </si>
  <si>
    <t>IH
043</t>
  </si>
  <si>
    <t>21</t>
  </si>
  <si>
    <t>$1,000,000 -
$1,999,999</t>
  </si>
  <si>
    <t>$4,000,000 -
$4,999,999</t>
  </si>
  <si>
    <t>LOC
STR</t>
  </si>
  <si>
    <t>CTH
S</t>
  </si>
  <si>
    <t>CTH
B</t>
  </si>
  <si>
    <t>$6,000,000 -
$6,999,999</t>
  </si>
  <si>
    <t>$7,000,000 -
$7,999,999</t>
  </si>
  <si>
    <t>USH
051</t>
  </si>
  <si>
    <t>$17,000,000 -
$19,999,999</t>
  </si>
  <si>
    <t>$100,000-$249,999</t>
  </si>
  <si>
    <t>CONST/SANITARY SEWER &amp;
WATER/RECST</t>
  </si>
  <si>
    <t>STH
081</t>
  </si>
  <si>
    <t>CTH
G</t>
  </si>
  <si>
    <t>$3,000,000 -
$3,999,999</t>
  </si>
  <si>
    <t>UTL OPS/SANITARY SEWER - WATER
MAIN</t>
  </si>
  <si>
    <t>22</t>
  </si>
  <si>
    <t>$13,000,000 -
$13,999,999</t>
  </si>
  <si>
    <t>$5,000,000 -
$5,999,999</t>
  </si>
  <si>
    <t>USH
012</t>
  </si>
  <si>
    <t>CTH
A</t>
  </si>
  <si>
    <t>$2,000,000 -
$2,999,999</t>
  </si>
  <si>
    <t>23</t>
  </si>
  <si>
    <t>IH
041</t>
  </si>
  <si>
    <t>CTH
E</t>
  </si>
  <si>
    <t>24</t>
  </si>
  <si>
    <t>CTH
H</t>
  </si>
  <si>
    <t>25</t>
  </si>
  <si>
    <t>CONSTRUCTION/BRIDGE
REPLACEMENT</t>
  </si>
  <si>
    <t>STH
029</t>
  </si>
  <si>
    <t>$8,000,000 -
$8,999,999</t>
  </si>
  <si>
    <t>USH
010</t>
  </si>
  <si>
    <t>USH
063</t>
  </si>
  <si>
    <t>$10,000,000 -
$10,999,999</t>
  </si>
  <si>
    <t>STH
013</t>
  </si>
  <si>
    <t>CTH
M</t>
  </si>
  <si>
    <t>CTH
D</t>
  </si>
  <si>
    <t>CTH
CC</t>
  </si>
  <si>
    <t>STH
064</t>
  </si>
  <si>
    <t>CONSTRUCTION/CULVERT
REPLACEMENT</t>
  </si>
  <si>
    <t>IH
039</t>
  </si>
  <si>
    <t>VAR
HWY</t>
  </si>
  <si>
    <t>STH
011</t>
  </si>
  <si>
    <t>STH
080</t>
  </si>
  <si>
    <t>STH
021</t>
  </si>
  <si>
    <t>CONST OPS/PAVEMENT
REPLACEMENT</t>
  </si>
  <si>
    <t>CTH
U</t>
  </si>
  <si>
    <t>CTH
O</t>
  </si>
  <si>
    <t>$25,000,000 -
$29,999,999</t>
  </si>
  <si>
    <t>STH
057</t>
  </si>
  <si>
    <t>CTH
EE</t>
  </si>
  <si>
    <t>USH
002</t>
  </si>
  <si>
    <t>CTH
N</t>
  </si>
  <si>
    <t>CTH
C</t>
  </si>
  <si>
    <t>CHIPPEWA FALLS -
ABBOTSFORD</t>
  </si>
  <si>
    <t>$11,000,000 -
$11,999,999</t>
  </si>
  <si>
    <t>USH
018</t>
  </si>
  <si>
    <t>$15,000,000 -
$16,999,999</t>
  </si>
  <si>
    <t>STH
023</t>
  </si>
  <si>
    <t>STH
035</t>
  </si>
  <si>
    <t>CONST/INTERSECTION
IMPROVEMENTS</t>
  </si>
  <si>
    <t>C JANESVILLE, CENTER
AVENUE</t>
  </si>
  <si>
    <t>SOUTHEAST
REGION WIDE</t>
  </si>
  <si>
    <t>STH
033</t>
  </si>
  <si>
    <t>STH
241</t>
  </si>
  <si>
    <t>NORTHEAST
REGION WIDE</t>
  </si>
  <si>
    <t>CONSTRUCTION/BRIDGE
REHABILITATION</t>
  </si>
  <si>
    <t>STH
054</t>
  </si>
  <si>
    <t>STH
073</t>
  </si>
  <si>
    <t>CTH
W</t>
  </si>
  <si>
    <t>STH
124</t>
  </si>
  <si>
    <t>IH
090</t>
  </si>
  <si>
    <t>CTH
P</t>
  </si>
  <si>
    <t>T PRIMROSE - T SPRINGDALE
(CTH G)</t>
  </si>
  <si>
    <t>CTH
K</t>
  </si>
  <si>
    <t>$20,000,000 -
$24,999,999</t>
  </si>
  <si>
    <t>STH
042</t>
  </si>
  <si>
    <t>USH
045</t>
  </si>
  <si>
    <t>USH
008</t>
  </si>
  <si>
    <t>CONSTRUCTION/PAVEMENT
REPLACEMENT</t>
  </si>
  <si>
    <t>STH
171</t>
  </si>
  <si>
    <t>FERRYVILLE - ROLLING
GROUND</t>
  </si>
  <si>
    <t>CTH
BB</t>
  </si>
  <si>
    <t>STH
059</t>
  </si>
  <si>
    <t>IH
094</t>
  </si>
  <si>
    <t>STH
213</t>
  </si>
  <si>
    <t>CTH
OO</t>
  </si>
  <si>
    <t>CONST/LEFT TURN
LANES/MONOTUBE/MISC</t>
  </si>
  <si>
    <t>CTH
Q</t>
  </si>
  <si>
    <t>OFF
SYS</t>
  </si>
  <si>
    <t>C OCONOMOWOC, N LAPHAM
ST</t>
  </si>
  <si>
    <t>C APPLETON, OLDE ONEIDA
STREET</t>
  </si>
  <si>
    <t>STH
047</t>
  </si>
  <si>
    <t>STH
076</t>
  </si>
  <si>
    <t>STH
044</t>
  </si>
  <si>
    <t>STH
040</t>
  </si>
  <si>
    <t>CTH
V</t>
  </si>
  <si>
    <t>STH
113</t>
  </si>
  <si>
    <t>STH
038</t>
  </si>
  <si>
    <t>STH
077</t>
  </si>
  <si>
    <t>STH
078</t>
  </si>
  <si>
    <t>CONS/REPLACE BOX CULVERT
C-11-3005</t>
  </si>
  <si>
    <t>T HICKORY GROVE, SLEEPY
HOLLOW ROAD</t>
  </si>
  <si>
    <t>CITY OF MADISON, JOHN
NOLEN DRIVE</t>
  </si>
  <si>
    <t>C MADISON, JOHN NOLEN
DRIVE</t>
  </si>
  <si>
    <t>CTH
KB</t>
  </si>
  <si>
    <t>TOWN OF WYOMING, LAKE
VIEW ROAD</t>
  </si>
  <si>
    <t>TOWN OF LAVALLE, STOUT
ROAD</t>
  </si>
  <si>
    <t>C NEW LISBON, W BRIDGE
STREET</t>
  </si>
  <si>
    <t>T FOX LAKE - T TRENTON (CTH
A)</t>
  </si>
  <si>
    <t>$50,000,000 -
$59,999,999</t>
  </si>
  <si>
    <t>I-94 EAST WEST, EARLY EAST
LEG</t>
  </si>
  <si>
    <t>STH
083</t>
  </si>
  <si>
    <t>$12,000,000 -
$12,999,999</t>
  </si>
  <si>
    <t>STH
190</t>
  </si>
  <si>
    <t>UNION GROVE - HALES
CORNERS</t>
  </si>
  <si>
    <t>STH
067</t>
  </si>
  <si>
    <t>STH
144</t>
  </si>
  <si>
    <t>STH
017</t>
  </si>
  <si>
    <t>MENOMINEE CO CULVERT
REPLACEMENT</t>
  </si>
  <si>
    <t>STH
156</t>
  </si>
  <si>
    <t>CONST/POLYMER
OVERLAY/JOINT/PAINT</t>
  </si>
  <si>
    <t>STH
097</t>
  </si>
  <si>
    <t>CONSTR/BRIDGE
REHABILITATION/REDECK</t>
  </si>
  <si>
    <t>CONSTR/MISC/CULVERT
REPLACEMENT</t>
  </si>
  <si>
    <t>STH
065</t>
  </si>
  <si>
    <t>STH
098</t>
  </si>
  <si>
    <t>PEDESTRAIN/BICYCLE MULTI-USE
TRAIL</t>
  </si>
  <si>
    <t>C LA CROSSE, WAGON WHEEL
TRAIL</t>
  </si>
  <si>
    <t>STH
031</t>
  </si>
  <si>
    <t>PLEASANT PRAIRIE -
CALEDONIA</t>
  </si>
  <si>
    <t>08</t>
  </si>
  <si>
    <t>TCMC INTERCITY PASSENGER
RAIL GRANT</t>
  </si>
  <si>
    <t>EX-INFRSTR IMP 2ND RND TRP WI
ONLY</t>
  </si>
  <si>
    <t>CONST/OVERLAY BOTH
RDWYS/RSRF30</t>
  </si>
  <si>
    <t>STH
069</t>
  </si>
  <si>
    <t>CONST/IMPROVE
INTERSECTIONS,B-23-23</t>
  </si>
  <si>
    <t>WITTENWYLER RD&amp;CTH C
INTERSECTIONS</t>
  </si>
  <si>
    <t>CONST/INTERSECTN
IMPROVEM/RAB/RECST</t>
  </si>
  <si>
    <t>CITY OF WATERTOWN, DEWEY
AVENUE</t>
  </si>
  <si>
    <t>TOWN OF COON, DODSON
HOLLOW ROAD</t>
  </si>
  <si>
    <t>$30,000,000 -
$34,999,999</t>
  </si>
  <si>
    <t>V PRAIRIE DU SAC, NORTH
STREET</t>
  </si>
  <si>
    <t>TOWN OF IRONTON, PICKEL
ROAD</t>
  </si>
  <si>
    <t>CITY OF JANESVILLE, RUGER
AVENUE</t>
  </si>
  <si>
    <t>C MADISON, MINERAL POINT
ROAD</t>
  </si>
  <si>
    <t>CITY OF BEAVER DAM,
MADISON STREET</t>
  </si>
  <si>
    <t>C GREENFIELD/MILWAUKEE, S
27TH ST</t>
  </si>
  <si>
    <t>T DARIEN, LAWSON SCHOOL
ROAD</t>
  </si>
  <si>
    <t>CONST/RECSTE FRENCH RD
OVERPASS</t>
  </si>
  <si>
    <t>STH
022</t>
  </si>
  <si>
    <t>C. GILLETT, MAIN &amp; McKENZIE
STRTS</t>
  </si>
  <si>
    <t>STH
180</t>
  </si>
  <si>
    <t>V SPENCER, EAST WILLOW
DRIVE</t>
  </si>
  <si>
    <t>T STOCKTON, STANDING
ROCKS ROAD</t>
  </si>
  <si>
    <t>C MARSHFIELD, WEST 5TH
STREET</t>
  </si>
  <si>
    <t>C WAUSAU, WEST WAUSAU
AVENUE</t>
  </si>
  <si>
    <t>CHARRIE LN TO BARRON/WASHBURN CO
LN</t>
  </si>
  <si>
    <t>CONSTRUCTION/BRRHB &amp; CULVERT
WORK</t>
  </si>
  <si>
    <t>C OSSEO, WEST ST &amp;
ELEVATOR ST</t>
  </si>
  <si>
    <t>T DURAND, DORWINS MILL
ROAD</t>
  </si>
  <si>
    <t>STH
178</t>
  </si>
  <si>
    <t>STH
170</t>
  </si>
  <si>
    <t>CONSTR/SFTY/INTERSECTION
IMPRVMNTS</t>
  </si>
  <si>
    <t>CTH
Y</t>
  </si>
  <si>
    <t>C ASHLAND, PRENTICE
AVENUE</t>
  </si>
  <si>
    <t>Dec-2025</t>
  </si>
  <si>
    <t>Aug-2025</t>
  </si>
  <si>
    <t>Sep-2025</t>
  </si>
  <si>
    <t>STIP</t>
  </si>
  <si>
    <t>CTH
F</t>
  </si>
  <si>
    <t>C SUN PRAIRIE, INTERSECTION
IMPRVMT</t>
  </si>
  <si>
    <t>5163-07-72</t>
  </si>
  <si>
    <t>CONST/DECK RPL B-32-163/RECST</t>
  </si>
  <si>
    <t>GENOA - LACROSSE</t>
  </si>
  <si>
    <t>LACROSSE CO LINE TO SUNNYSIDE DR</t>
  </si>
  <si>
    <t>S RANDALL AVE TO S LEXINGTON DR</t>
  </si>
  <si>
    <t>1067-04-61</t>
  </si>
  <si>
    <t>CONST/PAVEMENT REPAIR/GRIND</t>
  </si>
  <si>
    <t>LAKE MILLS - OCONOMOWOC</t>
  </si>
  <si>
    <t>STH 26 INTERCHANGE AREA</t>
  </si>
  <si>
    <t>1204-05-77</t>
  </si>
  <si>
    <t>CTH F INTERSECTION</t>
  </si>
  <si>
    <t>1640-03-73</t>
  </si>
  <si>
    <t>USH
014</t>
  </si>
  <si>
    <t>RICHLAND</t>
  </si>
  <si>
    <t>RICHLAND CENTER - SPRING
GREEN</t>
  </si>
  <si>
    <t>BOHMANN DRIVE TO CTH O</t>
  </si>
  <si>
    <t>1662-00-77</t>
  </si>
  <si>
    <t>CONST/LEFT TURN
LNS/MONOTUBES/MISC</t>
  </si>
  <si>
    <t>FENNIMORE - DODGEVILLE</t>
  </si>
  <si>
    <t>1662-00-78, 5255-01-74</t>
  </si>
  <si>
    <t>1662-00-78</t>
  </si>
  <si>
    <t>JOHNS STREET INTERSECTION</t>
  </si>
  <si>
    <t>1662-00-77, 5255-01-74</t>
  </si>
  <si>
    <t>1670-01-76</t>
  </si>
  <si>
    <t>CONST/SIGNALS/LEFT TURN
LANES/MISC</t>
  </si>
  <si>
    <t>SAUK CITY - MADISON</t>
  </si>
  <si>
    <t>STH 188/TETIVA ROAD INTERSECTION</t>
  </si>
  <si>
    <t>5255-01-74</t>
  </si>
  <si>
    <t>CONST/ROAD DIET/PSRS10</t>
  </si>
  <si>
    <t>MINERAL POINT - SPRING
GREEN</t>
  </si>
  <si>
    <t>0.04 MI SOUTH OF PINE ST TO ROWE RD</t>
  </si>
  <si>
    <t>1662-00-77, 1662-00-78</t>
  </si>
  <si>
    <t>5280-03-71</t>
  </si>
  <si>
    <t>CONST/PAV'T REPLACEMENT/PVRPLA</t>
  </si>
  <si>
    <t>MADISON - LODI</t>
  </si>
  <si>
    <t>CTH V TO CTH P</t>
  </si>
  <si>
    <t>5280-03-72</t>
  </si>
  <si>
    <t>CONST/WATER &amp; SANITARY
SEWER/PVRPLA</t>
  </si>
  <si>
    <t>5290-02-71</t>
  </si>
  <si>
    <t>CONST/MILL &amp; O'LAY/B-13-188/RSRF</t>
  </si>
  <si>
    <t>STH
019</t>
  </si>
  <si>
    <t>MAZOMANIE - SUN PRAIRIE</t>
  </si>
  <si>
    <t>DIVISION STREET TO RIVER ROAD</t>
  </si>
  <si>
    <t>5844-00-75</t>
  </si>
  <si>
    <t>CTH
JJ</t>
  </si>
  <si>
    <t>CTH J - STH 78</t>
  </si>
  <si>
    <t>VERMONT CREEK BRIDGE B-13-0928</t>
  </si>
  <si>
    <t>5853-00-73</t>
  </si>
  <si>
    <t>TOWN OF SUMPTER, STONES
POCKET ROAD</t>
  </si>
  <si>
    <t>OTTER CREEK BRIDGE B-56-0249</t>
  </si>
  <si>
    <t>6218-00-74</t>
  </si>
  <si>
    <t>WINDSOR - BRISTOL</t>
  </si>
  <si>
    <t>SNOWY OWL COURT TO CTH N</t>
  </si>
  <si>
    <t>7382-00-71</t>
  </si>
  <si>
    <t>C NEW LISBON - IH 90</t>
  </si>
  <si>
    <t>LTL LEMONWEIR RVR BRIDGE B-29-0168</t>
  </si>
  <si>
    <t>1090-39-70</t>
  </si>
  <si>
    <t>IH 43 ROCK FREEWAY</t>
  </si>
  <si>
    <t>STH 83 TO STH 164</t>
  </si>
  <si>
    <t>2410-15-70</t>
  </si>
  <si>
    <t>C WEST ALLIS, W NATIONAL
AVENUE</t>
  </si>
  <si>
    <t>S 95TH ST TO S 108TH ST</t>
  </si>
  <si>
    <t>2410-15-71</t>
  </si>
  <si>
    <t>2703-08-71</t>
  </si>
  <si>
    <t>CONST/RSRF30</t>
  </si>
  <si>
    <t>C RACINE, S MEMORIAL DR</t>
  </si>
  <si>
    <t>DURAND AVE TO 17TH ST</t>
  </si>
  <si>
    <t>1222-13-71</t>
  </si>
  <si>
    <t>PORT
WASHINGTON-SHEBOYGAN</t>
  </si>
  <si>
    <t>WILSON/LIMA ROAD - STH 42</t>
  </si>
  <si>
    <t>4482-00-01</t>
  </si>
  <si>
    <t>CALUMET CO, CTH B</t>
  </si>
  <si>
    <t>STH 55 TO STH 32</t>
  </si>
  <si>
    <t>4538-02-73</t>
  </si>
  <si>
    <t>BROWN CO, CTH KB</t>
  </si>
  <si>
    <t>NESHOTA RIVER BRIDGE</t>
  </si>
  <si>
    <t>4812-00-01</t>
  </si>
  <si>
    <t>FOND DU LAC CO, CTH K</t>
  </si>
  <si>
    <t>DE NEVEU CREEK BRIDGE</t>
  </si>
  <si>
    <t>4986-00-65</t>
  </si>
  <si>
    <t>V NORTH FOND DU LAC,
MINNESOTA AVE</t>
  </si>
  <si>
    <t>CHAPLEAU STREET TO ANNE STREET</t>
  </si>
  <si>
    <t>4991-06-77</t>
  </si>
  <si>
    <t>C MANITOWOC, SOUTH 30TH
STREET</t>
  </si>
  <si>
    <t>DEWEY STREET TO VIEBAHN STREET</t>
  </si>
  <si>
    <t>4997-05-73</t>
  </si>
  <si>
    <t>C STURGEON BAY, SOUTH
DULUTH AVENUE</t>
  </si>
  <si>
    <t>EMERALD DRIVE TO SPRUCE DRIVE</t>
  </si>
  <si>
    <t>6446-01-70</t>
  </si>
  <si>
    <t>CONST OPS/BRRPL P-70-0049</t>
  </si>
  <si>
    <t>T WOLF RIVER, APACHE
AVENUE</t>
  </si>
  <si>
    <t>ALDER CREEK BRIDGE</t>
  </si>
  <si>
    <t>6517-16-71</t>
  </si>
  <si>
    <t>STH 15 - CTH JJ</t>
  </si>
  <si>
    <t>EVERGLADE ROAD - CTH JJ</t>
  </si>
  <si>
    <t>9068-00-01</t>
  </si>
  <si>
    <t>T HOW, PECORE ROAD</t>
  </si>
  <si>
    <t>PECORE CREEK BRIDGE</t>
  </si>
  <si>
    <t>9095-10-71</t>
  </si>
  <si>
    <t>PITTSFIELD - CHASE</t>
  </si>
  <si>
    <t>S COUNTY LINE TO CTH S</t>
  </si>
  <si>
    <t>1510-01-61</t>
  </si>
  <si>
    <t>STEVENS POINT - WAUPACA</t>
  </si>
  <si>
    <t>ANDERSON ROAD TO APPLETREE LANE
WB</t>
  </si>
  <si>
    <t>1510-02-62</t>
  </si>
  <si>
    <t>WAUPACA - APPLETON</t>
  </si>
  <si>
    <t>OLD STH 49 TO WINNEBAGO CO LINE WB</t>
  </si>
  <si>
    <t>6360-05-75</t>
  </si>
  <si>
    <t>STH
107</t>
  </si>
  <si>
    <t>V MARATHON CITY, MAIN
STREET</t>
  </si>
  <si>
    <t>CTH B TO NORTH STREET</t>
  </si>
  <si>
    <t>6998-13-71</t>
  </si>
  <si>
    <t>C STEVENS POINT, POST
RD/CHURCH ST</t>
  </si>
  <si>
    <t>SOUTH CITY LIMITS TO MICHIGAN AVE</t>
  </si>
  <si>
    <t>9471-00-70</t>
  </si>
  <si>
    <t>STH 29 - CTH N</t>
  </si>
  <si>
    <t>EAU CLAIRE RIVER BRIDGE B-37-0023</t>
  </si>
  <si>
    <t>7240-00-70</t>
  </si>
  <si>
    <t>T ALBION, OLD HWY 54 RD</t>
  </si>
  <si>
    <t>SPRING CREEK BRIDGE B-27-0183</t>
  </si>
  <si>
    <t>7250-00-70</t>
  </si>
  <si>
    <t>T HIXTON, CAIN ROAD</t>
  </si>
  <si>
    <t>N BR TREMPEALEAU RIVER BR B-27-0178</t>
  </si>
  <si>
    <t>7251-00-71</t>
  </si>
  <si>
    <t>T IRVING, NICHOLS ROAD</t>
  </si>
  <si>
    <t>TROUT RUN CREEK BRIDGE B-27-0184</t>
  </si>
  <si>
    <t>7290-00-70</t>
  </si>
  <si>
    <t>STH 95 - MARSHLAND</t>
  </si>
  <si>
    <t>TREMPEALEAU RIVER BRIDGE B-06-0238</t>
  </si>
  <si>
    <t>7375-00-71</t>
  </si>
  <si>
    <t>FOSTER - FALL CREEK</t>
  </si>
  <si>
    <t>7600-00-72</t>
  </si>
  <si>
    <t>MENOMONIE - EAU CLAIRE</t>
  </si>
  <si>
    <t>STH 29 TO PRINCETON DRIVE</t>
  </si>
  <si>
    <t>8620-00-75</t>
  </si>
  <si>
    <t>7833-00-71</t>
  </si>
  <si>
    <t>T WORDEN, WORDEN ROAD</t>
  </si>
  <si>
    <t>WOLF RIVER BRIDGE B-10-0259</t>
  </si>
  <si>
    <t>7846-00-71</t>
  </si>
  <si>
    <t>T LOYAL, SPENCER ROAD</t>
  </si>
  <si>
    <t>ROCK CREEK BRIDGE B-10-0258</t>
  </si>
  <si>
    <t>7856-00-71</t>
  </si>
  <si>
    <t>T LYNN, CATLIN AVENUE</t>
  </si>
  <si>
    <t>S BR ONEILL CREEK BRIDGE B-10-0256</t>
  </si>
  <si>
    <t>8311-00-70</t>
  </si>
  <si>
    <t>T ALMENA, 15 1/2 AVENUE</t>
  </si>
  <si>
    <t>LIGHTNING CREEK BRIDGE B-03-0221</t>
  </si>
  <si>
    <t>8460-00-70</t>
  </si>
  <si>
    <t>CONSTRUCTION/BRRHB/DECK
REPLACMENT</t>
  </si>
  <si>
    <t>STH 40 - STH 27</t>
  </si>
  <si>
    <t>CHIPPEWA RIVER BRIDGE B-57-0018</t>
  </si>
  <si>
    <t>USH 12 TO CTH M</t>
  </si>
  <si>
    <t>8650-00-74</t>
  </si>
  <si>
    <t>STH
128</t>
  </si>
  <si>
    <t>ELMWOOD - STH 64</t>
  </si>
  <si>
    <t>USH 12 TO STH 170</t>
  </si>
  <si>
    <t>8862-00-70</t>
  </si>
  <si>
    <t>AMERY - CTH I</t>
  </si>
  <si>
    <t>APPLE RIVER BRIDGE B-48-0062</t>
  </si>
  <si>
    <t>8881-00-72</t>
  </si>
  <si>
    <t>T HOARD, CENTER ROAD</t>
  </si>
  <si>
    <t>N FK POPPLE RIVER BRIDGE B-10-0267</t>
  </si>
  <si>
    <t>2140-14-70</t>
  </si>
  <si>
    <t>STH
181</t>
  </si>
  <si>
    <t>C MILWAUKEE 76TH STREET</t>
  </si>
  <si>
    <t>FLORIST AVE TO CTH Q</t>
  </si>
  <si>
    <t>1570-00-78</t>
  </si>
  <si>
    <t>ST CROIX FALLS - TURTLE
LAKE</t>
  </si>
  <si>
    <t>STH 35 N TO STH 46 S</t>
  </si>
  <si>
    <t>8010-01-79</t>
  </si>
  <si>
    <t>SIREN - DANBURY</t>
  </si>
  <si>
    <t>LANQUIST ST TO STH 70 E</t>
  </si>
  <si>
    <t>8030-00-70</t>
  </si>
  <si>
    <t>CONSTRUCTION/CIR/RESURFACING</t>
  </si>
  <si>
    <t>STH
046</t>
  </si>
  <si>
    <t>AMERY - MILLTOWN</t>
  </si>
  <si>
    <t>USH 8 TO STH 35</t>
  </si>
  <si>
    <t>3030-02-66</t>
  </si>
  <si>
    <t>OCONOMOWOC - MAYVILLE</t>
  </si>
  <si>
    <t>STH 60 TO W JCT CTH S</t>
  </si>
  <si>
    <t>3030-05-74</t>
  </si>
  <si>
    <t>WAUKESHA CO LINE TO CTH MM</t>
  </si>
  <si>
    <t>3601-00-74</t>
  </si>
  <si>
    <t>STH
089</t>
  </si>
  <si>
    <t>FT ATKINSON - LAKE MILLS</t>
  </si>
  <si>
    <t>E BLACKHAWK DR TO USH 18</t>
  </si>
  <si>
    <t>3634-00-75</t>
  </si>
  <si>
    <t>T HEBRON, HAGEDORN ROAD</t>
  </si>
  <si>
    <t>DUCK CREEK BRIDGE B-28-0204</t>
  </si>
  <si>
    <t>3665-00-70</t>
  </si>
  <si>
    <t>TOWN BURKE, DAENTL ROAD</t>
  </si>
  <si>
    <t>TOKEN CREEK BRIDGE B-13-0912</t>
  </si>
  <si>
    <t>5016-00-71</t>
  </si>
  <si>
    <t>CTH
PC</t>
  </si>
  <si>
    <t>T CHRISTIANA - T PORTLAND
(CTH PC)</t>
  </si>
  <si>
    <t>VERNON CO LINE TO STH 33</t>
  </si>
  <si>
    <t>5025-00-72</t>
  </si>
  <si>
    <t>T TOMAH, INTERIOR ROAD</t>
  </si>
  <si>
    <t>LEMONWEIR CREEK BRIDGE, B-41-0339</t>
  </si>
  <si>
    <t>5116-00-71</t>
  </si>
  <si>
    <t>CTH N - T CLIFTON</t>
  </si>
  <si>
    <t>INDIAN CREEK BRIDGE B-41-0335</t>
  </si>
  <si>
    <t>5350-02-65</t>
  </si>
  <si>
    <t>CONSTRUCT/ BRRHB</t>
  </si>
  <si>
    <t>UP RR STRUCTURE B-53-135</t>
  </si>
  <si>
    <t>5350-02-75</t>
  </si>
  <si>
    <t>CONSTRUCT/ RSRF20</t>
  </si>
  <si>
    <t>W STATE ST TO WSOR BRIDGE B-53-154</t>
  </si>
  <si>
    <t>5408-00-70</t>
  </si>
  <si>
    <t>V DESOTO, MILL PARK DRIVE</t>
  </si>
  <si>
    <t>MISSISSIPPI TRIB BRIDGE B-12-0258</t>
  </si>
  <si>
    <t>5571-00-72</t>
  </si>
  <si>
    <t>CONS/PVRPLA</t>
  </si>
  <si>
    <t>BELOIT - EVANSVILLE</t>
  </si>
  <si>
    <t>BURTON STREET TO STH 11</t>
  </si>
  <si>
    <t>5571-00-73</t>
  </si>
  <si>
    <t>CONST/INTERSECTION
IMPROV/RAB/RECST</t>
  </si>
  <si>
    <t>CTH Q INTERSECTION</t>
  </si>
  <si>
    <t>5590-05-71</t>
  </si>
  <si>
    <t>ARGYLE - MT HOREB</t>
  </si>
  <si>
    <t>LIEN COURT TO NORTH JUNCTION CTH H</t>
  </si>
  <si>
    <t>5681-00-73</t>
  </si>
  <si>
    <t>T MIFFLIN - T LINDEN (CTH E)</t>
  </si>
  <si>
    <t>E PECATONICA RIVER BRIDGE B-25-0199</t>
  </si>
  <si>
    <t>5991-07-81</t>
  </si>
  <si>
    <t>CONST/LT TURN
LANES/MONOTUBES/MISC</t>
  </si>
  <si>
    <t>C LA CROSSE, LOSEY
BOULEVARD</t>
  </si>
  <si>
    <t>MAIN STREET INTERSECTION</t>
  </si>
  <si>
    <t>5991-08-11</t>
  </si>
  <si>
    <t>CTH
OT</t>
  </si>
  <si>
    <t>STH 35 - CTH SN (CTH OT)</t>
  </si>
  <si>
    <t>STH 35 TO CTH SN</t>
  </si>
  <si>
    <t>6070-01-63</t>
  </si>
  <si>
    <t>PORTAGE - FOX LAKE</t>
  </si>
  <si>
    <t>STH 73 TO FOREST STREET</t>
  </si>
  <si>
    <t>6235-01-73</t>
  </si>
  <si>
    <t>CONSTRUCTION/ RSRF30</t>
  </si>
  <si>
    <t>STH
026</t>
  </si>
  <si>
    <t>WATERTOWN - WAUPUN</t>
  </si>
  <si>
    <t>0.2 MI S OF MILLIGAN RD TO DOTY ST</t>
  </si>
  <si>
    <t>6630-00-70</t>
  </si>
  <si>
    <t>PARDEEVILLE - MANCHESTER</t>
  </si>
  <si>
    <t>STH 33 TO CTH HH</t>
  </si>
  <si>
    <t>6630-00-81</t>
  </si>
  <si>
    <t>CONST/ STRUCTURE REPLACEMENT</t>
  </si>
  <si>
    <t>FOX RIVER STRUCTURE B-11-179</t>
  </si>
  <si>
    <t>7998-00-75</t>
  </si>
  <si>
    <t>CITY OF TOMAH, N GLENDALE
AVENUE</t>
  </si>
  <si>
    <t>E WASHINGTON ST TO ARTHUR ST</t>
  </si>
  <si>
    <t>7998-00-76</t>
  </si>
  <si>
    <t>1080-05-70</t>
  </si>
  <si>
    <t>CONST/CABLE BARRIER</t>
  </si>
  <si>
    <t>ELKHORN - RICHMOND</t>
  </si>
  <si>
    <t>CTH NN TO SHERIDAN SPRINGS</t>
  </si>
  <si>
    <t>2717-03-71</t>
  </si>
  <si>
    <t>CONST/FULL PS/PVRPLA</t>
  </si>
  <si>
    <t>SILVERNAIL FRONTAGE ROAD</t>
  </si>
  <si>
    <t>MAPLE AVENUE TO ELMHURST DRIVE</t>
  </si>
  <si>
    <t>4811-00-72</t>
  </si>
  <si>
    <t>9995-05-73</t>
  </si>
  <si>
    <t>C MARINETTE, MADISON
AVENUE</t>
  </si>
  <si>
    <t>HALL AVENUE TO LEWIS STREET</t>
  </si>
  <si>
    <t>1170-16-64</t>
  </si>
  <si>
    <t>USH 8 TO BEARSKIN BRIDGE</t>
  </si>
  <si>
    <t>6125-02-71</t>
  </si>
  <si>
    <t>STH 29 - CTH J</t>
  </si>
  <si>
    <t>6250-02-73</t>
  </si>
  <si>
    <t>CLINTONVILLE - SHAWANO</t>
  </si>
  <si>
    <t>STH 156 TO LAKE WAGNER ROAD</t>
  </si>
  <si>
    <t>6250-02-83</t>
  </si>
  <si>
    <t>CONST/LOCAL UTILITIES/RESURFACE</t>
  </si>
  <si>
    <t>6626-01-70</t>
  </si>
  <si>
    <t>C GREEN LAKE, MILL STREET</t>
  </si>
  <si>
    <t>PUCHYAN RIVER BRIDGE, B-24-0437</t>
  </si>
  <si>
    <t>6652-03-70</t>
  </si>
  <si>
    <t>UNITY - FENWOOD</t>
  </si>
  <si>
    <t>6678-02-70</t>
  </si>
  <si>
    <t>T EAU PLEINE, ABE LINCOLN
ROAD</t>
  </si>
  <si>
    <t>6832-06-72</t>
  </si>
  <si>
    <t>OGDENSBURG - MANAWA</t>
  </si>
  <si>
    <t>6887-01-71</t>
  </si>
  <si>
    <t>T LARRABEE, BUCKBEE ROAD</t>
  </si>
  <si>
    <t>6911-00-72</t>
  </si>
  <si>
    <t>STH 49 - WINNEBAGO CO LINE</t>
  </si>
  <si>
    <t>WILLOW CREEK BRIDGE B-69-0973</t>
  </si>
  <si>
    <t>6934-06-73</t>
  </si>
  <si>
    <t>V BIRON, CTH U</t>
  </si>
  <si>
    <t>BIRON DRIVE SOUTH TO HUFFMAN ROAD</t>
  </si>
  <si>
    <t>9180-17-71</t>
  </si>
  <si>
    <t>SHAWANO - GILLETT</t>
  </si>
  <si>
    <t>CTH BE TO CTH R</t>
  </si>
  <si>
    <t>9180-17-72</t>
  </si>
  <si>
    <t>CTH R TO OCONTO COUNTY LINE</t>
  </si>
  <si>
    <t>9295-00-70</t>
  </si>
  <si>
    <t>CTH
BE</t>
  </si>
  <si>
    <t>SHAWANO - STH 29</t>
  </si>
  <si>
    <t>STH 22 TO WHITNEE WAY</t>
  </si>
  <si>
    <t>9423-00-70</t>
  </si>
  <si>
    <t>STH 86 - CTH E</t>
  </si>
  <si>
    <t>SPIRIT RIVER BRIDGE, B-35-0162</t>
  </si>
  <si>
    <t>9451-00-70</t>
  </si>
  <si>
    <t>CTH O - CTH H</t>
  </si>
  <si>
    <t>9471-04-73</t>
  </si>
  <si>
    <t>STH 52 - CTH G</t>
  </si>
  <si>
    <t>9833-03-72</t>
  </si>
  <si>
    <t>T ACKLEY, RANGE LINE ROAD</t>
  </si>
  <si>
    <t>9854-00-70</t>
  </si>
  <si>
    <t>T HARRISON, WOODFORD
ROAD</t>
  </si>
  <si>
    <t>9877-03-71</t>
  </si>
  <si>
    <t>HAYMEADOW CREEK BRIDGE P-43-0058</t>
  </si>
  <si>
    <t>9883-00-70</t>
  </si>
  <si>
    <t>CONST/PIER REHABILITATION</t>
  </si>
  <si>
    <t>EAGLE RIVER BRIDGE B-43-0046</t>
  </si>
  <si>
    <t>9894-00-72</t>
  </si>
  <si>
    <t>TWN
RD</t>
  </si>
  <si>
    <t>AABAJIJIWANI-ZIIBIINSING CRK BRIDGE</t>
  </si>
  <si>
    <t>1550-04-79</t>
  </si>
  <si>
    <t>CONSTRUCTION/NEW BRIDGE</t>
  </si>
  <si>
    <t>C CUMBERLAND, SUPERIOR
AVENUE</t>
  </si>
  <si>
    <t>BEAVER DAM LAKE B-03-0214</t>
  </si>
  <si>
    <t>7160-00-72</t>
  </si>
  <si>
    <t>CONSTRUCTION/BRRHB/CONCRETE
OVERLAY</t>
  </si>
  <si>
    <t>FOUNTAIN CITY - ALMA</t>
  </si>
  <si>
    <t>WAUMANDEE CREEK BRIDGE B-06-0059</t>
  </si>
  <si>
    <t>7610-00-77</t>
  </si>
  <si>
    <t>SPRING VALLEY - MENOMONIE</t>
  </si>
  <si>
    <t>RED CEDAR RIVER BRIDGE B-17-0005</t>
  </si>
  <si>
    <t>7830-00-72</t>
  </si>
  <si>
    <t>CTH
VV</t>
  </si>
  <si>
    <t>FOSTER - AUGUSTA</t>
  </si>
  <si>
    <t>7841-00-74</t>
  </si>
  <si>
    <t>T BEAVER, RIPLINGER RD</t>
  </si>
  <si>
    <t>NELSON CREEK BRIDGE B-10-0266</t>
  </si>
  <si>
    <t>7878-03-70</t>
  </si>
  <si>
    <t>WCL - MENOMONIE</t>
  </si>
  <si>
    <t>IRVING CREEK BRIDGE B-17-0238</t>
  </si>
  <si>
    <t>8100-01-72</t>
  </si>
  <si>
    <t>STH
025</t>
  </si>
  <si>
    <t>MENOMONIE - RIDGELAND</t>
  </si>
  <si>
    <t>IH 94 TO CTH D</t>
  </si>
  <si>
    <t>8160-00-73</t>
  </si>
  <si>
    <t>LITTLE WHITTLESEY CREEK B-04-0126</t>
  </si>
  <si>
    <t>8840-00-70</t>
  </si>
  <si>
    <t>CONSTRUCTION/CIR/RESURFACE</t>
  </si>
  <si>
    <t>STH
087</t>
  </si>
  <si>
    <t>ST. CROIX FALLS -
GRANTSBURG</t>
  </si>
  <si>
    <t>USH 8 TO 240' N OF MINNESOTA ST</t>
  </si>
  <si>
    <t>8884-00-73</t>
  </si>
  <si>
    <t>ROGER CREEK BRIDGE B-10-0268</t>
  </si>
  <si>
    <t>8907-00-73</t>
  </si>
  <si>
    <t>T BLOOMER, 205TH AVE</t>
  </si>
  <si>
    <t>MCCANN CREEK BRIDGE B-09-0319</t>
  </si>
  <si>
    <t>Jan-2026</t>
  </si>
  <si>
    <t>4816-00-73</t>
  </si>
  <si>
    <t>T FOREST, WALNUT ROAD</t>
  </si>
  <si>
    <t>SHEBOYGAN RIVER BRIDGE</t>
  </si>
  <si>
    <t>17</t>
  </si>
  <si>
    <t>1000-20-84</t>
  </si>
  <si>
    <t>CONSTRUCTION/2025 SIGN
REPLACEMENTS</t>
  </si>
  <si>
    <t>STATEWIDE</t>
  </si>
  <si>
    <t>STATEWIDE TYPE 1 SIGN
REPLACEMENT</t>
  </si>
  <si>
    <t>LOCATIONS ON STN PER ANNUAL PLAN</t>
  </si>
  <si>
    <t>3614-00-78</t>
  </si>
  <si>
    <t>TOWN OF BRADFORD, O RILEY
ROAD</t>
  </si>
  <si>
    <t>TURTLE CREEK BRIDGE B-53-0390</t>
  </si>
  <si>
    <t>3686-00-70</t>
  </si>
  <si>
    <t>STH 73 - USH 12 (CTH PQ)</t>
  </si>
  <si>
    <t>KOSHKONONG CREEK BRIDGE B-13-0910</t>
  </si>
  <si>
    <t>5627-00-71</t>
  </si>
  <si>
    <t>VILLAGE OF OREGON, E
LINCOLN STREET</t>
  </si>
  <si>
    <t>N MAIN STREET TO N PERRY PARKWAY</t>
  </si>
  <si>
    <t>5627-00-72</t>
  </si>
  <si>
    <t>5678-00-74</t>
  </si>
  <si>
    <t>CTH I - USH 12 (CTH W)</t>
  </si>
  <si>
    <t>SKILLET CREEK BRIDGE B-56-0246</t>
  </si>
  <si>
    <t>1000-77-26</t>
  </si>
  <si>
    <t>EPOXY PAVEMENT MARKING
2026</t>
  </si>
  <si>
    <t>1090-03-77</t>
  </si>
  <si>
    <t>STH
020</t>
  </si>
  <si>
    <t>V EAST TROY, NORTH STREET</t>
  </si>
  <si>
    <t>TOWNLINE RD TO EDWARDS ST</t>
  </si>
  <si>
    <t>1228-09-77</t>
  </si>
  <si>
    <t>BECHER I/C</t>
  </si>
  <si>
    <t>2070-03-77</t>
  </si>
  <si>
    <t>CONST/SIGNALS</t>
  </si>
  <si>
    <t>C GREENFIELD, CUDAHY,
LAYTON AVE</t>
  </si>
  <si>
    <t>INTERSECTIONS 84TH, 68TH, NICHOLSON</t>
  </si>
  <si>
    <t>2310-09-71</t>
  </si>
  <si>
    <t>STH
060</t>
  </si>
  <si>
    <t>HARTFORD TO JACKSON</t>
  </si>
  <si>
    <t>IH 41 I/C, B66-102/103</t>
  </si>
  <si>
    <t>2390-08-70</t>
  </si>
  <si>
    <t>CONST/PATCH,REPAIR,DIAMOND
GRIND</t>
  </si>
  <si>
    <t>IL STATE LINE TO STH 50</t>
  </si>
  <si>
    <t>2395-07-71</t>
  </si>
  <si>
    <t>C GREENFIELD - W HOWARD
AVENUE</t>
  </si>
  <si>
    <t>BRIDGE OVER MINER CREEK B-40-0532</t>
  </si>
  <si>
    <t>2410-10-70</t>
  </si>
  <si>
    <t>$14,000,000 -
$14,999,999</t>
  </si>
  <si>
    <t>C MILWAUKEE, W NATIONAL
AVE</t>
  </si>
  <si>
    <t>39TH ST TO 27TH ST</t>
  </si>
  <si>
    <t>2415-02-71</t>
  </si>
  <si>
    <t>C MILWAUKEE, N 60TH ST</t>
  </si>
  <si>
    <t>2475-04-71</t>
  </si>
  <si>
    <t>STH
145</t>
  </si>
  <si>
    <t>2568-00-71</t>
  </si>
  <si>
    <t>2568-00-72</t>
  </si>
  <si>
    <t>2707-08-70</t>
  </si>
  <si>
    <t>SOUTHEAST REGION, ADA
CURB RAMPS</t>
  </si>
  <si>
    <t>WEST BEND AREA VAR LOC PER PLAN</t>
  </si>
  <si>
    <t>2984-01-79</t>
  </si>
  <si>
    <t>CONST/TRAFFIC SIGNALS</t>
  </si>
  <si>
    <t>C MILWAUKEE, N 51ST ST</t>
  </si>
  <si>
    <t>AT BURLEIGH AND CENTER</t>
  </si>
  <si>
    <t>3751-03-70</t>
  </si>
  <si>
    <t>RANDALL - SALEM LAKES</t>
  </si>
  <si>
    <t>ILL STATE LINE TO CTH C EAST</t>
  </si>
  <si>
    <t>3846-00-74</t>
  </si>
  <si>
    <t>T LINN - HILLSIDE ROAD</t>
  </si>
  <si>
    <t>4030-03-70</t>
  </si>
  <si>
    <t>WEST BEND - PORT
WASHINGTON</t>
  </si>
  <si>
    <t>MILWAUKEE RIVER TO JACKSON ROAD</t>
  </si>
  <si>
    <t>4030-03-71</t>
  </si>
  <si>
    <t>JACKSON RD TO SUMMIT DR</t>
  </si>
  <si>
    <t>4823-07-70</t>
  </si>
  <si>
    <t>CONST/BRIDE REPLACEMENT</t>
  </si>
  <si>
    <t>T WAYNE, BEECHNUT DRIVE</t>
  </si>
  <si>
    <t>BRIDGE OVER KOHLSVILLE RIVER P6647</t>
  </si>
  <si>
    <t>4823-07-71</t>
  </si>
  <si>
    <t>T WAYNE, W BEND ROAD</t>
  </si>
  <si>
    <t>OVR BR OF E BR ROCK RIVER P66-0052</t>
  </si>
  <si>
    <t>1130-64-73</t>
  </si>
  <si>
    <t>$70,000,000 -
$79,999,999</t>
  </si>
  <si>
    <t>CONST/RECSTE
MNLINE,LYNNDALE-MEADE</t>
  </si>
  <si>
    <t>I-41 MAINLINE, LYNNDALE-MEADE</t>
  </si>
  <si>
    <t>1130-64-77</t>
  </si>
  <si>
    <t>CONST/RECSTE STH 47 INTCHG</t>
  </si>
  <si>
    <t>RICHMOND ST (WIS 47) INTCHG</t>
  </si>
  <si>
    <t>1130-66-82</t>
  </si>
  <si>
    <t>CONST/RECSTE OVERPASS B440332</t>
  </si>
  <si>
    <t>BUCHANAN ST OVERPASS</t>
  </si>
  <si>
    <t>4008-02-70</t>
  </si>
  <si>
    <t>CONST OPS/BRRPL/B-36-0913</t>
  </si>
  <si>
    <t>CTH
XX</t>
  </si>
  <si>
    <t>V CLEVELAND, CTH XX</t>
  </si>
  <si>
    <t>4516-11-73</t>
  </si>
  <si>
    <t>V BELLEVUE, HOFFMAN ROAD</t>
  </si>
  <si>
    <t>BELLEVUE STREET TO MONROE ROAD</t>
  </si>
  <si>
    <t>4516-12-75</t>
  </si>
  <si>
    <t>V BELLEVUE, ONTARIO ROAD</t>
  </si>
  <si>
    <t>EATON ROAD TO NORTH VILLAGE LIMITS</t>
  </si>
  <si>
    <t>4984-24-75</t>
  </si>
  <si>
    <t>C APPLETON, LAWE STREET</t>
  </si>
  <si>
    <t>COLLEGE AVENUE TO WISCONSIN
AVENUE</t>
  </si>
  <si>
    <t>9249-04-70</t>
  </si>
  <si>
    <t>CONST OPS/BRRPL P-38-0915</t>
  </si>
  <si>
    <t>T ATHLESTANE, CTH C</t>
  </si>
  <si>
    <t>9250-14-71</t>
  </si>
  <si>
    <t>UPSON LAKE ROAD TO ODANAH ROAD</t>
  </si>
  <si>
    <t>9305-07-70</t>
  </si>
  <si>
    <t>MERRILL - TOMAHAWK</t>
  </si>
  <si>
    <t>WILDERNESS DRIVE TO CTH S</t>
  </si>
  <si>
    <t>9481-00-74</t>
  </si>
  <si>
    <t>CTH O - USH 51</t>
  </si>
  <si>
    <t>LITTLE RIB RIVER BRIDGE, B-37-0028</t>
  </si>
  <si>
    <t>9826-00-70</t>
  </si>
  <si>
    <t>T KIMBALL, TOWN PARK DRIVE</t>
  </si>
  <si>
    <t>9835-06-70</t>
  </si>
  <si>
    <t>C ANTIGO, 10TH AVENUE</t>
  </si>
  <si>
    <t>7120-00-74</t>
  </si>
  <si>
    <t>STH
085</t>
  </si>
  <si>
    <t>DURAND - EAU CLAIRE</t>
  </si>
  <si>
    <t>CTH O TO 1010TH STREET</t>
  </si>
  <si>
    <t>7120-00-76</t>
  </si>
  <si>
    <t>BR CHIPPEWA RIVER BRIDGE B-17-0370</t>
  </si>
  <si>
    <t>7837-00-71</t>
  </si>
  <si>
    <t>T COLBY, SANDHILL AVENUE</t>
  </si>
  <si>
    <t>POPPLE RIVER BRIDGE B-10-0264</t>
  </si>
  <si>
    <t>8760-00-72</t>
  </si>
  <si>
    <t>STH
105</t>
  </si>
  <si>
    <t>OLIVER - SUPERIOR</t>
  </si>
  <si>
    <t>8880-05-76</t>
  </si>
  <si>
    <t>CTH E - DORCHESTER</t>
  </si>
  <si>
    <t>BR N FORK POPPLE RVR BR B-10-0261</t>
  </si>
  <si>
    <t>8883-00-70</t>
  </si>
  <si>
    <t>T WITHEE, PINE ROAD</t>
  </si>
  <si>
    <t>S FK EAU CLAIRE R BRIDGE B-10-0262</t>
  </si>
  <si>
    <t>5215-03-61</t>
  </si>
  <si>
    <t>CONST/MILL &amp; O'LAY/RSRF</t>
  </si>
  <si>
    <t>CASSVILLE - LANCASTER</t>
  </si>
  <si>
    <t>SCHOOL STREET TO CTH Y</t>
  </si>
  <si>
    <t>5780-03-63</t>
  </si>
  <si>
    <t>STH
131</t>
  </si>
  <si>
    <t>WAUZEKA - SOLDIERS GROVE</t>
  </si>
  <si>
    <t>KICKAPOO RIVER B-12-172 TO USH 61</t>
  </si>
  <si>
    <t>5991-06-73</t>
  </si>
  <si>
    <t>PEDESTRAIN/BICYCLE MULTI-USE
PATH</t>
  </si>
  <si>
    <t>T SHELBY, GOOSE ISLAND
TRAIL</t>
  </si>
  <si>
    <t>CTH GI TO SUNNYSIDE DRIVE</t>
  </si>
  <si>
    <t>5992-11-28</t>
  </si>
  <si>
    <t>TRAPPE RIVER BRIDGE, B-37-0488</t>
  </si>
  <si>
    <t>CONST/ PVRPLA</t>
  </si>
  <si>
    <t>BRANCH OTTER CREEK BRIDGE B-18-0258</t>
  </si>
  <si>
    <t>8530-00-75</t>
  </si>
  <si>
    <t>CTH
GG</t>
  </si>
  <si>
    <t>CLAM LAKE - MELLEN</t>
  </si>
  <si>
    <t>MCCARTHY CREEK BRIDGE B-02-0075</t>
  </si>
  <si>
    <t>Feb-2026</t>
  </si>
  <si>
    <t>Mar-2026</t>
  </si>
  <si>
    <t>1640-03-78</t>
  </si>
  <si>
    <t>CONST/PAV'T REPAIR/PSRS20</t>
  </si>
  <si>
    <t>C RICHLAND CENTER, USH 14</t>
  </si>
  <si>
    <t>STH 80 TO BOHMANN DRIVE</t>
  </si>
  <si>
    <t>1000-18-64</t>
  </si>
  <si>
    <t>CONST/TRF/PVMT MRK/STN ANNUAL
PLN</t>
  </si>
  <si>
    <t>NORTHWEST
REGION WIDE</t>
  </si>
  <si>
    <t>NW REGION, PAVEMENT
MARKING 2026</t>
  </si>
  <si>
    <t>VARIOUS HIGHWAYS, NW REGION WIDE</t>
  </si>
  <si>
    <t>7995-02-72</t>
  </si>
  <si>
    <t>PER WISDOT ADA TRANS PLAN 331
RAMPS</t>
  </si>
  <si>
    <t>C EAU CLAIRE, VARIOUS
HIGHWAYS</t>
  </si>
  <si>
    <t>STH 93, 312 &amp; USH 12 CURB RAMPS</t>
  </si>
  <si>
    <t>$120,000,000 -
$139,999,999</t>
  </si>
  <si>
    <t>1009-43-75</t>
  </si>
  <si>
    <t>2025/2026 STATEWIDE TREE
CLEARING</t>
  </si>
  <si>
    <t>NC REGION VARIOUS COUNTIES</t>
  </si>
  <si>
    <t>CONSTR/BRRHB/JOINT
REPLACEMENT</t>
  </si>
  <si>
    <t>C MILWAUKEE, N DR MLK JR
DR</t>
  </si>
  <si>
    <t>INTERSECTIONS W CENTER TO W
WRIGHT</t>
  </si>
  <si>
    <t>$60,000,000 -
$69,999,999</t>
  </si>
  <si>
    <t>WESTERN AVENUE TO CLERMONT
STREET</t>
  </si>
  <si>
    <t>1016-05-67</t>
  </si>
  <si>
    <t>CONST/CONCRETE DECK
O'LAYS/BRRHB</t>
  </si>
  <si>
    <t>MAUSTON - LYNDON STATION</t>
  </si>
  <si>
    <t>19TH AVENUE BRDGS B-29-27 &amp; B-29-28</t>
  </si>
  <si>
    <t>1660-02-73</t>
  </si>
  <si>
    <t>CONST/RECST/RAB</t>
  </si>
  <si>
    <t>MARQUETTE - PRAIRIE DU
CHIEN</t>
  </si>
  <si>
    <t>1660-02-75</t>
  </si>
  <si>
    <t>CONST/WATER &amp; SANITARY
SEWER/RECST</t>
  </si>
  <si>
    <t>3925-00-70</t>
  </si>
  <si>
    <t>CTH P - HARTFORD</t>
  </si>
  <si>
    <t>BUTLER CREEK BRIDGE B-14-0231</t>
  </si>
  <si>
    <t>5110-06-70</t>
  </si>
  <si>
    <t>READSTOWN - ONTARIO</t>
  </si>
  <si>
    <t>STH 82 TO STH 33/ B-62-47,-187</t>
  </si>
  <si>
    <t>5127-00-74</t>
  </si>
  <si>
    <t>CTH
T</t>
  </si>
  <si>
    <t>STH 71 - CTH A</t>
  </si>
  <si>
    <t>MORRIS CREEK BRIDGE B-41-0337</t>
  </si>
  <si>
    <t>5405-00-70</t>
  </si>
  <si>
    <t>TOWN OF STERLING, PRAIRIE
ROAD</t>
  </si>
  <si>
    <t>RUSH CREEK BRIDGE B-62-0272</t>
  </si>
  <si>
    <t>5436-00-77</t>
  </si>
  <si>
    <t>CTH I - CTH YY (CTH M)</t>
  </si>
  <si>
    <t>BOSTWICK CREEK BRIDGE B-32-0585</t>
  </si>
  <si>
    <t>5620-00-72</t>
  </si>
  <si>
    <t>CONS/ PVRPLA</t>
  </si>
  <si>
    <t>LODI - BARABOO</t>
  </si>
  <si>
    <t>STH 78 TO MOUND STREET</t>
  </si>
  <si>
    <t>5620-00-73</t>
  </si>
  <si>
    <t>CONST/CURVE RECST/RECST</t>
  </si>
  <si>
    <t>CURVE 0.64 MI NORTH OF SOLUM LANE</t>
  </si>
  <si>
    <t>5889-00-73</t>
  </si>
  <si>
    <t>MT VERNON CREEK BRIDGE B-13-0902</t>
  </si>
  <si>
    <t>5889-00-75</t>
  </si>
  <si>
    <t>W BRANCH SUGAR RV BRIDGE B-13-0904</t>
  </si>
  <si>
    <t>5992-11-37</t>
  </si>
  <si>
    <t>CTH
MM</t>
  </si>
  <si>
    <t>C MADISON, CTH MM/RIMROCK
ROAD</t>
  </si>
  <si>
    <t>USH 12/18 TO CTH MC</t>
  </si>
  <si>
    <t>5992-11-62</t>
  </si>
  <si>
    <t>C FITCHBURG, CTH
MM/RIMROCK ROAD</t>
  </si>
  <si>
    <t>MCCOY ROAD TO USH 12/18</t>
  </si>
  <si>
    <t>6085-02-76</t>
  </si>
  <si>
    <t>CONST/RAB/RECST</t>
  </si>
  <si>
    <t>WESTMOUNT DRIVE INTERSECTION</t>
  </si>
  <si>
    <t>6085-02-78</t>
  </si>
  <si>
    <t>CONST/ WATER MAIN/ RECST</t>
  </si>
  <si>
    <t>1060-48-70</t>
  </si>
  <si>
    <t>CONST/BRIDGE DECK OVERLAY</t>
  </si>
  <si>
    <t>IH
794</t>
  </si>
  <si>
    <t>IH 794 EAST WEST FREEWAY</t>
  </si>
  <si>
    <t>MARQUETTE IC TO LAKE IC</t>
  </si>
  <si>
    <t>2290-24-71</t>
  </si>
  <si>
    <t>CALEDONIA-OAK CREEK</t>
  </si>
  <si>
    <t>DUNKELOW RD TO LINWOOD RD</t>
  </si>
  <si>
    <t>2290-25-70, 2290-26-70</t>
  </si>
  <si>
    <t>2290-25-70</t>
  </si>
  <si>
    <t>V CALEDONIA,
NORTHWESTERN AVE</t>
  </si>
  <si>
    <t>INTERSECTION WITH 4 MILE ROAD</t>
  </si>
  <si>
    <t>2290-24-71, 2290-26-70</t>
  </si>
  <si>
    <t>2290-26-70</t>
  </si>
  <si>
    <t>V CALEDONIA,
NORTHWESTERN AVENUE</t>
  </si>
  <si>
    <t>INTERSECTION WITH 5 MILE ROAD</t>
  </si>
  <si>
    <t>2290-24-71, 2290-25-70</t>
  </si>
  <si>
    <t>2703-00-76</t>
  </si>
  <si>
    <t>CITY RACINE, OHIO ST</t>
  </si>
  <si>
    <t>WASHINGTON AVE TO GRACELAND BLVD</t>
  </si>
  <si>
    <t>2720-09-71</t>
  </si>
  <si>
    <t>V MENOMONEE FALLS,
CAMPBELL DR</t>
  </si>
  <si>
    <t>BUTLER DITCH BRIDGE P67-0775</t>
  </si>
  <si>
    <t>4824-03-72</t>
  </si>
  <si>
    <t>T KEWASKUM, TOWNLINE RD</t>
  </si>
  <si>
    <t>TRIBUTARY MILWAUKEE RIVER P66-0911</t>
  </si>
  <si>
    <t>1009-33-41</t>
  </si>
  <si>
    <t>CONST/BRPVTV NE REGION WIDE</t>
  </si>
  <si>
    <t>NE REGION WIDE DECK
SEALING FY26</t>
  </si>
  <si>
    <t>1500-49-60</t>
  </si>
  <si>
    <t>CONST OPS/PSRS20</t>
  </si>
  <si>
    <t>MENASHA - HARRISON</t>
  </si>
  <si>
    <t>STH 114 - FIRE LANE 7</t>
  </si>
  <si>
    <t>1500-49-61</t>
  </si>
  <si>
    <t>CONST OPS/PSRS40</t>
  </si>
  <si>
    <t>HARRISON - FOREST
JUNCTION</t>
  </si>
  <si>
    <t>FIRE LANE 7 - CTH N</t>
  </si>
  <si>
    <t>4204-10-70</t>
  </si>
  <si>
    <t>CONST OPS/BRRPL B-59-0120</t>
  </si>
  <si>
    <t>T PLYMOUTH, RIVER HEIGHTS
DRIVE</t>
  </si>
  <si>
    <t>MULLET RIVER BRIDGE</t>
  </si>
  <si>
    <t>9258-05-73</t>
  </si>
  <si>
    <t>MARINETTE CO, CTH A</t>
  </si>
  <si>
    <t>ROSA AVENUE TO CTH X</t>
  </si>
  <si>
    <t>1520-00-74</t>
  </si>
  <si>
    <t>CONSTR/PVRPLA/HSIP</t>
  </si>
  <si>
    <t>C OF PITTSVILLE</t>
  </si>
  <si>
    <t>STH 73 AND STH 80 INTERSECTION</t>
  </si>
  <si>
    <t>1620-02-77</t>
  </si>
  <si>
    <t>POPLAR STREET TO STH 73</t>
  </si>
  <si>
    <t>8724-04-71</t>
  </si>
  <si>
    <t>T OGEMA, LARKIN ROAD</t>
  </si>
  <si>
    <t>9260-00-71</t>
  </si>
  <si>
    <t>STH
032</t>
  </si>
  <si>
    <t>C CRANDON, LAKE AVENUE</t>
  </si>
  <si>
    <t>USH 8 TO CRANDON RR OVERHEAD</t>
  </si>
  <si>
    <t>9260-00-81</t>
  </si>
  <si>
    <t>CONST/LOCAL UTILITIES/PVRPLA</t>
  </si>
  <si>
    <t>9488-02-70</t>
  </si>
  <si>
    <t>PHILLIPS - EMERY</t>
  </si>
  <si>
    <t>PARK DRIVE TO MINK DRIVE</t>
  </si>
  <si>
    <t>T PELICAN, HAYMEADOW
ROAD</t>
  </si>
  <si>
    <t>7146-00-75</t>
  </si>
  <si>
    <t>ETTRICK - JACKSON COUNTY
LINE</t>
  </si>
  <si>
    <t>SIMONSON LN TO JACKSON COUNTY LINE</t>
  </si>
  <si>
    <t>7995-02-74</t>
  </si>
  <si>
    <t>C EAU CLAIRE, COUNTY LINE
RD</t>
  </si>
  <si>
    <t>2800 W OF JEFFERS RD TO JEFFERS RD</t>
  </si>
  <si>
    <t>8394-00-73</t>
  </si>
  <si>
    <t>T SUMMIT, PATZAU FOXBORO
ROAD</t>
  </si>
  <si>
    <t>BALSAM CREEK BRIDGE B-16-0151</t>
  </si>
  <si>
    <t>8405-00-72</t>
  </si>
  <si>
    <t>T CLEAR LAKE, 30TH STREET</t>
  </si>
  <si>
    <t>WILLOW RIVER BRIDGE B-48-0061</t>
  </si>
  <si>
    <t>8530-00-74</t>
  </si>
  <si>
    <t>CONSTRUCTION/RESURFACING -
FLAP</t>
  </si>
  <si>
    <t>CTH M TO SPIDER CREEK</t>
  </si>
  <si>
    <t>5105-16-62</t>
  </si>
  <si>
    <t>CONST/ TREE CLEARING FY26 / MISC</t>
  </si>
  <si>
    <t>SOUTHWEST
REGION WIDE</t>
  </si>
  <si>
    <t>REGIONWIDE TREE CLEARING</t>
  </si>
  <si>
    <t>VARIOUS LOCATIONS</t>
  </si>
  <si>
    <t>5845-16-74, 5845-16-83</t>
  </si>
  <si>
    <t>5845-16-73, 5845-16-83</t>
  </si>
  <si>
    <t>5845-16-73, 5845-16-74</t>
  </si>
  <si>
    <t>C BEAVER DAM, JUDSON
DRIVE</t>
  </si>
  <si>
    <t>6180-30-72,
6180-30-73, 6180-31-71</t>
  </si>
  <si>
    <t>6180-30-71,
6180-30-73, 6180-31-71</t>
  </si>
  <si>
    <t>6180-30-71,
6180-30-72, 6180-31-71</t>
  </si>
  <si>
    <t>6180-30-71,
6180-30-72, 6180-30-73</t>
  </si>
  <si>
    <t>CONSTRUCTION/CONCRETE
OVERLAY</t>
  </si>
  <si>
    <t>5992-11-22,
5992-11-23,
5992-11-24,
5992-11-25, 59</t>
  </si>
  <si>
    <t>MONONA BAY BRIDGE B-13-930 SB</t>
  </si>
  <si>
    <t>5992-11-21,
5992-11-23,
5992-11-24,
5992-11-25, 59</t>
  </si>
  <si>
    <t>MONONA BAY BRIDGE B-13-930 NB</t>
  </si>
  <si>
    <t>5992-11-21,
5992-11-22,
5992-11-24,
5992-11-25, 59</t>
  </si>
  <si>
    <t>LAKE MONONA BRIDGE B-13-0924 NB</t>
  </si>
  <si>
    <t>5992-11-21,
5992-11-22,
5992-11-23,
5992-11-25, 59</t>
  </si>
  <si>
    <t>LAKE MONONA BRIDGE B-13-0924 SB</t>
  </si>
  <si>
    <t>5992-11-21,
5992-11-22,
5992-11-23,
5992-11-24, 59</t>
  </si>
  <si>
    <t>LAKE MONONA BRIDGE B-13-0926 NB</t>
  </si>
  <si>
    <t>LAKE MONONA BRIDGE B-13-0926 SB</t>
  </si>
  <si>
    <t>1450-05-73</t>
  </si>
  <si>
    <t>IH43 NORTH SOUTH FREEWAY</t>
  </si>
  <si>
    <t>BRIDGE OVER CTH LL B45-0048</t>
  </si>
  <si>
    <t>4085-67-71</t>
  </si>
  <si>
    <t>NEW HOLSTEIN-CHILTON</t>
  </si>
  <si>
    <t>ALTONA AVENUE-USH 151</t>
  </si>
  <si>
    <t>CONST/BRRPL/B-31-0113</t>
  </si>
  <si>
    <t>5760-00-72</t>
  </si>
  <si>
    <t>STH
130</t>
  </si>
  <si>
    <t>LONE ROCK - STH 154</t>
  </si>
  <si>
    <t>WEST JUNCTION CTH B TO STH 154</t>
  </si>
  <si>
    <t>5760-00-73</t>
  </si>
  <si>
    <t>CONST/PAV'T
REPLACE/B-52-20/PVRPLA</t>
  </si>
  <si>
    <t>USH 14 TO WEST JUNCTION CTH B</t>
  </si>
  <si>
    <t>C FOND DU LAC, STOW
STREET</t>
  </si>
  <si>
    <t>NOISY CREEK BRIDGE, B-35-0161</t>
  </si>
  <si>
    <t>5710-00-72</t>
  </si>
  <si>
    <t>CON/MILL &amp; O'LAY,B62-51,-238/PVRPLA</t>
  </si>
  <si>
    <t>STH
082</t>
  </si>
  <si>
    <t>LAFARGE - HILLSBORO</t>
  </si>
  <si>
    <t>KICKAPOO RIVER TO STH 33</t>
  </si>
  <si>
    <t>5710-00-73</t>
  </si>
  <si>
    <t>CONST/ CURB &amp; GUTTER/ PVRPL</t>
  </si>
  <si>
    <t>KICKAPOO RIVER TO MAPLE ST</t>
  </si>
  <si>
    <t>5770-02-71</t>
  </si>
  <si>
    <t>WISCONSIN RIVER TO USH 14</t>
  </si>
  <si>
    <t>5786-00-74</t>
  </si>
  <si>
    <t>T LAVALLE, SMITH ROAD</t>
  </si>
  <si>
    <t>LAKE REDSTONE TRIB BRIDGE B-56-0254</t>
  </si>
  <si>
    <t>5939-00-72</t>
  </si>
  <si>
    <t>COBB - AVOCA</t>
  </si>
  <si>
    <t>KENNEDY STREET TO 0.27 MILE N CTH I</t>
  </si>
  <si>
    <t>4826-01-71</t>
  </si>
  <si>
    <t>T FARMINGTON, JAY RD</t>
  </si>
  <si>
    <t>N BR MILWAUKEE RIVER BRIDGE, P66-38</t>
  </si>
  <si>
    <t>7276-00-75</t>
  </si>
  <si>
    <t>T ARCADIA, CYRIL SOBOTTA
LANE</t>
  </si>
  <si>
    <t>NEWCOMB VALLEY CREEK BR B-61-0251</t>
  </si>
  <si>
    <t>7276-00-76</t>
  </si>
  <si>
    <t>T ARCADIA, MIDDLE ROAD</t>
  </si>
  <si>
    <t>MYERS VALLEY CREEK BRIDGE B-61-0294</t>
  </si>
  <si>
    <t>7895-00-71</t>
  </si>
  <si>
    <t>T HARTLAND, 570TH STREET</t>
  </si>
  <si>
    <t>DRY RUN BRIDGE B-47-0232</t>
  </si>
  <si>
    <t>1009-13-92</t>
  </si>
  <si>
    <t>CONST/EPOXY PAV'T MARKING
2026/TOPM</t>
  </si>
  <si>
    <t>SW REGION PAVEMENT
MARKING</t>
  </si>
  <si>
    <t>STN LOCATIONS PER ANNUAL PLAN</t>
  </si>
  <si>
    <t>6145-01-72,
6145-01-73,
6145-01-74,
6145-01-82, 61</t>
  </si>
  <si>
    <t>6130-01-72,
6145-01-73,
6145-01-74,
6145-01-82, 61</t>
  </si>
  <si>
    <t>6130-01-72,
6145-01-72,
6145-01-74,
6145-01-82, 61</t>
  </si>
  <si>
    <t>6130-01-72,
6145-01-72,
6145-01-73,
6145-01-82, 61</t>
  </si>
  <si>
    <t>6130-01-72,
6145-01-72,
6145-01-73,
6145-01-74, 61</t>
  </si>
  <si>
    <t>1009-42-83</t>
  </si>
  <si>
    <t>REGION WIDE/TRF OPS-PAVMT
MARKING</t>
  </si>
  <si>
    <t>NC REGION, EPOXY PAVEMENT
MARKING</t>
  </si>
  <si>
    <t>PHEASANT FALLS TO PURPLE MARTIN,
WB</t>
  </si>
  <si>
    <t>CONST OPS/BRRPL B080122</t>
  </si>
  <si>
    <t>3742-03-70</t>
  </si>
  <si>
    <t>SER TREE CLEARING PROJECT</t>
  </si>
  <si>
    <t>VARIOUS SER COUNTIES</t>
  </si>
  <si>
    <t>CONST OPS/MISC/HRRR</t>
  </si>
  <si>
    <t>CONST OPS/RECST/HSIP</t>
  </si>
  <si>
    <t>CONST OPS/RSRF20/HSIP</t>
  </si>
  <si>
    <t>NEW LONDON - CLINTONVILLE</t>
  </si>
  <si>
    <t>9030-07-82</t>
  </si>
  <si>
    <t>MERRILL - RHINELANDER</t>
  </si>
  <si>
    <t>BARNES CREEK BRIDGE B-35-0163</t>
  </si>
  <si>
    <t>PER WISDOT ADA TRANS PLAN 265
RAMPS</t>
  </si>
  <si>
    <t>2717-05-70</t>
  </si>
  <si>
    <t>RR/GEOMETRIC IMPROV/MILEPOST
105.19</t>
  </si>
  <si>
    <t>VILLAGE OF PEWAUKEE,
OAKTON AVENUE</t>
  </si>
  <si>
    <t>SOO (CP) RAILROAD ID 390530N</t>
  </si>
  <si>
    <t>15</t>
  </si>
  <si>
    <t>1009-23-72</t>
  </si>
  <si>
    <t>MITIGATION SITE CONSTRUCTION</t>
  </si>
  <si>
    <t>DIVISION RD WETLAND
MITIGATION SITE</t>
  </si>
  <si>
    <t>CEDAR LANE TO SPRING VALLEY ROAD</t>
  </si>
  <si>
    <t>5155-02-74</t>
  </si>
  <si>
    <t>MADISON - EVANSVILLE</t>
  </si>
  <si>
    <t>STH 92 TO C EVANSVILLE N LIMIT</t>
  </si>
  <si>
    <t>5155-02-75</t>
  </si>
  <si>
    <t>CONS/LEFT TURN LN&amp;CURVE
ALIGN/RECST</t>
  </si>
  <si>
    <t>BUTTS CORNER ROAD INTERSECTION
AREA</t>
  </si>
  <si>
    <t>5788-00-76</t>
  </si>
  <si>
    <t>T NEWARK, CLEOPHAS ROAD</t>
  </si>
  <si>
    <t>RACCOON CREEK BRIDGE B-53-0391</t>
  </si>
  <si>
    <t>6110-26-70</t>
  </si>
  <si>
    <t>CONST OPS/BRRHB B700247</t>
  </si>
  <si>
    <t>WISCONSIN ST, C OSHKOSH</t>
  </si>
  <si>
    <t>FOX RIVER BRIDGE B-70-0247</t>
  </si>
  <si>
    <t>9277-03-73</t>
  </si>
  <si>
    <t>BROWN CO, CTH EE</t>
  </si>
  <si>
    <t>NAVIGATOR WAY - QUARRY PARK DR</t>
  </si>
  <si>
    <t>1550-04-78</t>
  </si>
  <si>
    <t>CLEAR LAKE - CUMBERLAND</t>
  </si>
  <si>
    <t>USH 8 E TO STH 48 W</t>
  </si>
  <si>
    <t>8150-00-72</t>
  </si>
  <si>
    <t>CONSTRUCTION/BRIDGE NEW</t>
  </si>
  <si>
    <t>STH
027</t>
  </si>
  <si>
    <t>HAYWARD - BRULE</t>
  </si>
  <si>
    <t>8510-00-76</t>
  </si>
  <si>
    <t>CONST/SHORELINE RPR WAYSIDE
OVLK</t>
  </si>
  <si>
    <t>PORT WING - SUPERIOR</t>
  </si>
  <si>
    <t>.48 MILES W OF AIRPORT RD</t>
  </si>
  <si>
    <t>Apr-2026</t>
  </si>
  <si>
    <t>May-2026</t>
  </si>
  <si>
    <t>Jun-2026</t>
  </si>
  <si>
    <t>CULVERTS C-47-0063 &amp; C-47-0065</t>
  </si>
  <si>
    <t>LEONARD POINT RD - WASHBURN
STREET</t>
  </si>
  <si>
    <t>7229-00-70</t>
  </si>
  <si>
    <t>STH 37 - GILMANTON</t>
  </si>
  <si>
    <t>STH 37 TO STH 88</t>
  </si>
  <si>
    <t>N BR EMBARRASS RIVER BR B-58-0139</t>
  </si>
  <si>
    <t>CARLSON CREEK BRIDGE, B-37-0487</t>
  </si>
  <si>
    <t>T THREE LAKES, TOWN ROAD X</t>
  </si>
  <si>
    <t>T WORCESTER, BRIDGE
B-50-0096</t>
  </si>
  <si>
    <t>INTERSECTIONS WITH KEEFE &amp;
BURLEIGH</t>
  </si>
  <si>
    <t>V GERMANTOWN-FOND DU LAC
AVENUE</t>
  </si>
  <si>
    <t>BRIDGE OVER CMSTPP RAILROAD
P64-101</t>
  </si>
  <si>
    <t>BRANCH OF CENTERVILLE CREEK
BRIDGE</t>
  </si>
  <si>
    <t>USH 10/WEST ST TO ELEVATOR/NORTH
ST</t>
  </si>
  <si>
    <t>UNNAMED TRIB TO THE POKEGAMA
RIVER</t>
  </si>
  <si>
    <t>1060-48-71</t>
  </si>
  <si>
    <t>CONST/ACCIDENT
CLM/077-12-98/BRRH</t>
  </si>
  <si>
    <t>IH 43 SB-IH 94 WB RAMP</t>
  </si>
  <si>
    <t>OVER 13TH ST/TORY HILL B-40-1222</t>
  </si>
  <si>
    <t>7TH COURT TO CTH B</t>
  </si>
  <si>
    <t>LITTLE WOLF RIVER BRIDGE, B-68-0150</t>
  </si>
  <si>
    <t>HOLMES CREEK BRIDGE, B-50-0097</t>
  </si>
  <si>
    <t>SANDY RUN CREEK BRIDGE B-16-0157</t>
  </si>
  <si>
    <t>7160-04-76</t>
  </si>
  <si>
    <t>TREMPEALEAU - ALMA</t>
  </si>
  <si>
    <t>OLD STH 35 TO INDIAN CREEK RD</t>
  </si>
  <si>
    <t>7550-00-76</t>
  </si>
  <si>
    <t>WINONA - GALESVILLE</t>
  </si>
  <si>
    <t>MN/WI STATE LINE TO STH 35</t>
  </si>
  <si>
    <t>8140-00-78</t>
  </si>
  <si>
    <t>CONSTRUCTION - RESURFACE</t>
  </si>
  <si>
    <t>STONE LAKE - HAYWARD</t>
  </si>
  <si>
    <t>BOYLAN RD TO 700FT N OF CAROL DR</t>
  </si>
  <si>
    <t>FENWOOD CREEK BRIDGE, B-37-0486</t>
  </si>
  <si>
    <t>1530-06-79</t>
  </si>
  <si>
    <t>DURAND - MONDOVI</t>
  </si>
  <si>
    <t>PEPIN COUNTY LINE TO CTH A</t>
  </si>
  <si>
    <t>1580-00-70</t>
  </si>
  <si>
    <t>RUSK</t>
  </si>
  <si>
    <t>CAMERON - LADYSMITH</t>
  </si>
  <si>
    <t>LITTLE SOFT MAPLE CR BRG B-54-0131</t>
  </si>
  <si>
    <t>W BR MONTREAL RIVER BRIDGE B260047</t>
  </si>
  <si>
    <t>1670-01-78</t>
  </si>
  <si>
    <t>CONST/OFFSET LEFT TURN
LANES/MISC</t>
  </si>
  <si>
    <t>BARABOO - SAUK CITY</t>
  </si>
  <si>
    <t>CTH Z/PRAIRIE ROAD INTERSECTION</t>
  </si>
  <si>
    <t>5845-16-76</t>
  </si>
  <si>
    <t>CONST/REPLACE B-13-907/RECST</t>
  </si>
  <si>
    <t>EXCHANGE ST TO LARSON BEACH RD</t>
  </si>
  <si>
    <t>5845-16-87</t>
  </si>
  <si>
    <t>CONST/ MMSD/ RECST</t>
  </si>
  <si>
    <t>2030-10-71</t>
  </si>
  <si>
    <t>STH
100</t>
  </si>
  <si>
    <t>N MAYFAIR RD/N LOVERS LN</t>
  </si>
  <si>
    <t>W BURLEIGH ST TO W SILVER SPRING DR</t>
  </si>
  <si>
    <t>1130-65-71</t>
  </si>
  <si>
    <t>CONST/RECSTE MAINLINE
MEADE-BALLARD</t>
  </si>
  <si>
    <t>I-41 MAINLINE, MEADE ST-BALLARD RD</t>
  </si>
  <si>
    <t>1130-65-72,
1130-65-73,
1130-65-74, 1130-65-78</t>
  </si>
  <si>
    <t>1130-65-72</t>
  </si>
  <si>
    <t>CONST/RECSTE MNLINE,
BALLARD-FRENCH</t>
  </si>
  <si>
    <t>I-41 MAINLINE, BALLARD - FRENCH</t>
  </si>
  <si>
    <t>1130-65-71,
1130-65-73,
1130-65-74, 1130-65-78</t>
  </si>
  <si>
    <t>1130-65-73</t>
  </si>
  <si>
    <t>CONST/RECSTE MNLINE,
FRENCH-HOLLAND</t>
  </si>
  <si>
    <t>I-41 MAINLINE, FRENCH RD-HOLLAND RD</t>
  </si>
  <si>
    <t>1130-65-71,
1130-65-72,
1130-65-74, 1130-65-78</t>
  </si>
  <si>
    <t>1130-65-74</t>
  </si>
  <si>
    <t>CONST/RECSTE
MNLINE,NORTHLAND-I-41</t>
  </si>
  <si>
    <t>STH
441</t>
  </si>
  <si>
    <t>STH 441 MAINLINE, NORTHLAND - I-41</t>
  </si>
  <si>
    <t>1130-65-71,
1130-65-72,
1130-65-73, 1130-65-78</t>
  </si>
  <si>
    <t>1130-65-78</t>
  </si>
  <si>
    <t>CONST/RECSTE STH 441 INTCHG</t>
  </si>
  <si>
    <t>STH 441 INTCHG FILL &amp; STRUCTURES</t>
  </si>
  <si>
    <t>1130-65-71,
1130-65-72,
1130-65-73, 1130-65-74</t>
  </si>
  <si>
    <t>6320-08-73</t>
  </si>
  <si>
    <t>PLAINFIELD - WISCONSIN
RAPIDS</t>
  </si>
  <si>
    <t>CTH U TO STH 13</t>
  </si>
  <si>
    <t>Jul-2026</t>
  </si>
  <si>
    <t>NORTH CENTRAL
REGION WIDE</t>
  </si>
  <si>
    <t>3110-08-70</t>
  </si>
  <si>
    <t>WHITEWATER - MILWAUKEE</t>
  </si>
  <si>
    <t>STH 67 TO CTH X</t>
  </si>
  <si>
    <t>CONST OPS/BRRPL/B590330</t>
  </si>
  <si>
    <t>NB WILSON CREEK BRIDGE B-17-0240</t>
  </si>
  <si>
    <t>CONST OPS/BRRPL/B-05-0485</t>
  </si>
  <si>
    <t>CONST OPS/BRRPL B-20-0265</t>
  </si>
  <si>
    <t>CONST OPS/BRBPL/B420137</t>
  </si>
  <si>
    <t>7146-00-76</t>
  </si>
  <si>
    <t>WHITEHALL - STRUM</t>
  </si>
  <si>
    <t>ELK CREEK BRIDGE B-61-0293</t>
  </si>
  <si>
    <t>CONST OPS/BRRPL/B200266</t>
  </si>
  <si>
    <t>S BR PIGEON RIVER BRIDGE B-68-0151</t>
  </si>
  <si>
    <t>SUGAR CAMP CREEK BRIDGE, B-43-0065</t>
  </si>
  <si>
    <t>BEARS GRASS CREEK BRIDGE B-18-0256</t>
  </si>
  <si>
    <t>5939-00-63</t>
  </si>
  <si>
    <t>CONST/ RSRF10/ B-25-176</t>
  </si>
  <si>
    <t>CTH I TO STH 133</t>
  </si>
  <si>
    <t>1009-34-38</t>
  </si>
  <si>
    <t>TRF OPS-PAVMT MARKING FY26</t>
  </si>
  <si>
    <t>EPOXY PAVEMENT
MARKINGS-STH/USH</t>
  </si>
  <si>
    <t>LOCATIONS ON STN PER ANNUAL PLN</t>
  </si>
  <si>
    <t>1370-00-75</t>
  </si>
  <si>
    <t>STH
016</t>
  </si>
  <si>
    <t>WATERTOWN - WAUKESHA</t>
  </si>
  <si>
    <t>CTH L/ BUS 26 TO E MAIN STREET</t>
  </si>
  <si>
    <t>BLACK BROOK BRIDGE, B-34-0066</t>
  </si>
  <si>
    <t>3050-01-77</t>
  </si>
  <si>
    <t>SUN PRAIRIE - WATERTOWN</t>
  </si>
  <si>
    <t>CRAWFISH RIVER BRIDGE TO GYPSY
ROAD</t>
  </si>
  <si>
    <t>5180-00-62</t>
  </si>
  <si>
    <t>CONST/MILL &amp; O'LAY/B-12-26/RSRF</t>
  </si>
  <si>
    <t>BRIDGEPORT - BOSCOBEL</t>
  </si>
  <si>
    <t>USH 18 TO E JCT OLD HWY 60</t>
  </si>
  <si>
    <t>INTERSECTION WITH NORTH AVE</t>
  </si>
  <si>
    <t>Aug-2026</t>
  </si>
  <si>
    <t>EX-INFRSTR IMP 2ND RND TRP MN
ONLY</t>
  </si>
  <si>
    <t>3633-00-74</t>
  </si>
  <si>
    <t>TOWN OF FARMINGTON,
WRIGHT ROAD</t>
  </si>
  <si>
    <t>JOHNSON CREEK BRIDGE B-28-0201</t>
  </si>
  <si>
    <t>5080-09-75</t>
  </si>
  <si>
    <t>SPRING GREEN - REEDSBURG</t>
  </si>
  <si>
    <t>CTH GG TO ELDER RIDGE ROAD</t>
  </si>
  <si>
    <t>5090-00-70</t>
  </si>
  <si>
    <t>CTH
X</t>
  </si>
  <si>
    <t>STH 33 - CTH W (CTH X)</t>
  </si>
  <si>
    <t>BARABOO RIVER BRIDGE B-56-0245</t>
  </si>
  <si>
    <t>5650-00-72</t>
  </si>
  <si>
    <t>C EDGERTON,GEAR DR/TOWER
DR/ARTISAN</t>
  </si>
  <si>
    <t>MARSHVIEW CT. TO W FULTON ST.</t>
  </si>
  <si>
    <t>5687-00-74</t>
  </si>
  <si>
    <t>TOWN OF JEFFERSON, TWIN
GROVE ROAD</t>
  </si>
  <si>
    <t>BR RICHLAND CREEK BRIDGE B-23-0182</t>
  </si>
  <si>
    <t>5695-00-73</t>
  </si>
  <si>
    <t>TOWN OF OF WIOTA,
CISSERVILLE ROAD</t>
  </si>
  <si>
    <t>E BRANCH PECATONICA BR B-33-0145</t>
  </si>
  <si>
    <t>5730-00-64</t>
  </si>
  <si>
    <t>CONST / PVRPLA</t>
  </si>
  <si>
    <t>STH
056</t>
  </si>
  <si>
    <t>VIROQUA - RICHLAND CENTER</t>
  </si>
  <si>
    <t>S JCN STH 131 TO FANCY CK B-52-223</t>
  </si>
  <si>
    <t>5865-02-64</t>
  </si>
  <si>
    <t>CON/MILL &amp; O'LAY/B62-29,83,984/RSRF</t>
  </si>
  <si>
    <t>STH
162</t>
  </si>
  <si>
    <t>STODDARD - COON VALLEY</t>
  </si>
  <si>
    <t>VILLAGE PARK DRIVEWAY TO DEPOT ST</t>
  </si>
  <si>
    <t>5865-02-74</t>
  </si>
  <si>
    <t>CONST/SANITARY &amp; WATER
REPLACE/RSRF</t>
  </si>
  <si>
    <t>5932-00-74</t>
  </si>
  <si>
    <t>T PRIMROSE, LEWIS ROAD</t>
  </si>
  <si>
    <t>W BR SUGAR RIVER BRIDGE B-13-0929</t>
  </si>
  <si>
    <t>7005-00-71</t>
  </si>
  <si>
    <t>T LAGRANGE, ELLSWORTH
ROAD</t>
  </si>
  <si>
    <t>BR MILL CREEK BRIDGE, B-41-0338</t>
  </si>
  <si>
    <t>1090-09-75</t>
  </si>
  <si>
    <t>$40,000,000 -
$44,999,999</t>
  </si>
  <si>
    <t>STH 20 TO STH 83</t>
  </si>
  <si>
    <t>1130-73-71</t>
  </si>
  <si>
    <t>CONST OPS/BRPVTV</t>
  </si>
  <si>
    <t>OSHKOSH - GREEN BAY</t>
  </si>
  <si>
    <t>USH 45 - IH 43</t>
  </si>
  <si>
    <t>1130-74-71</t>
  </si>
  <si>
    <t>CONST OPS/MISC/APPROACH SLABS</t>
  </si>
  <si>
    <t>GREEN BAY, IH 41</t>
  </si>
  <si>
    <t>PARKVIEW RD - STH 29</t>
  </si>
  <si>
    <t>1227-08-73</t>
  </si>
  <si>
    <t>CONST OPS/RSRF30</t>
  </si>
  <si>
    <t>MANITOWOC - GREEN BAY</t>
  </si>
  <si>
    <t>STH 172 - ATKINSON DRIVE</t>
  </si>
  <si>
    <t>6500-04-71</t>
  </si>
  <si>
    <t>CONST OPS/BRRPL/P440924</t>
  </si>
  <si>
    <t>T VANDENBROEK, BUCHANAN
ROAD</t>
  </si>
  <si>
    <t>APPLE CREEK BRIDGE</t>
  </si>
  <si>
    <t>9200-11-71</t>
  </si>
  <si>
    <t>SHAWANO-GREEN BAY</t>
  </si>
  <si>
    <t>WCL-CTH J</t>
  </si>
  <si>
    <t>6530-01-70</t>
  </si>
  <si>
    <t>PRINCETON - PLAINFIELD</t>
  </si>
  <si>
    <t>WHITE RIVER BRIDGE TO STH 21</t>
  </si>
  <si>
    <t>August 1ST,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</si>
</sst>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#######0"/>
    <numFmt numFmtId="166" formatCode="#####0.00"/>
    <numFmt numFmtId="167" formatCode="####0.000"/>
    <numFmt numFmtId="168" formatCode="######0.0"/>
    <numFmt numFmtId="169" formatCode="_(&quot;$&quot;* #,##0_);_(&quot;$&quot;* \(#,##0\);_(&quot;$&quot;* &quot;-&quot;??_);_(@_)"/>
    <numFmt numFmtId="170" formatCode="ddmmm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18"/>
      <name val="Arial"/>
      <family val="2"/>
    </font>
    <font>
      <sz val="8"/>
      <name val="Calibri"/>
      <family val="2"/>
      <scheme val="minor"/>
    </font>
    <font>
      <b/>
      <sz val="9.5"/>
      <color rgb="FF112277"/>
      <name val="Arial"/>
    </font>
    <font>
      <sz val="11"/>
      <color theme="1"/>
      <name val="Calibri"/>
      <family val="2"/>
    </font>
    <font>
      <b/>
      <sz val="10"/>
      <color rgb="FF000080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4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darkGrid">
        <fgColor indexed="8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wrapText="1"/>
    </xf>
    <xf numFmtId="167" fontId="7" fillId="2" borderId="2" xfId="0" applyNumberFormat="1" applyFont="1" applyFill="1" applyBorder="1" applyAlignment="1">
      <alignment horizontal="right"/>
    </xf>
    <xf numFmtId="166" fontId="7" fillId="2" borderId="2" xfId="0" applyNumberFormat="1" applyFont="1" applyFill="1" applyBorder="1" applyAlignment="1">
      <alignment horizontal="right"/>
    </xf>
    <xf numFmtId="165" fontId="7" fillId="2" borderId="2" xfId="0" applyNumberFormat="1" applyFont="1" applyFill="1" applyBorder="1" applyAlignment="1">
      <alignment horizontal="right"/>
    </xf>
    <xf numFmtId="168" fontId="7" fillId="2" borderId="2" xfId="0" applyNumberFormat="1" applyFont="1" applyFill="1" applyBorder="1" applyAlignment="1">
      <alignment horizontal="right"/>
    </xf>
    <xf numFmtId="0" fontId="7" fillId="0" borderId="0" xfId="0" applyFont="1"/>
    <xf numFmtId="14" fontId="7" fillId="0" borderId="0" xfId="0" applyNumberFormat="1" applyFont="1"/>
    <xf numFmtId="49" fontId="7" fillId="0" borderId="0" xfId="0" applyNumberFormat="1" applyFont="1"/>
    <xf numFmtId="0" fontId="8" fillId="0" borderId="0" xfId="0" applyFont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3" fontId="2" fillId="0" borderId="0" xfId="1" applyNumberFormat="1" applyFont="1"/>
    <xf numFmtId="0" fontId="9" fillId="0" borderId="0" xfId="0" applyFont="1" applyAlignment="1">
      <alignment horizontal="centerContinuous"/>
    </xf>
    <xf numFmtId="164" fontId="9" fillId="0" borderId="0" xfId="0" applyNumberFormat="1" applyFont="1" applyAlignment="1">
      <alignment horizontal="right"/>
    </xf>
    <xf numFmtId="3" fontId="9" fillId="0" borderId="0" xfId="1" applyNumberFormat="1" applyFont="1"/>
    <xf numFmtId="0" fontId="0" fillId="3" borderId="0" xfId="0" applyFill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Continuous"/>
    </xf>
    <xf numFmtId="169" fontId="11" fillId="0" borderId="0" xfId="2" applyNumberFormat="1" applyFont="1"/>
    <xf numFmtId="3" fontId="11" fillId="0" borderId="0" xfId="1" applyNumberFormat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Continuous"/>
    </xf>
    <xf numFmtId="169" fontId="12" fillId="0" borderId="0" xfId="2" applyNumberFormat="1" applyFont="1"/>
    <xf numFmtId="3" fontId="12" fillId="0" borderId="0" xfId="1" applyNumberFormat="1" applyFont="1"/>
    <xf numFmtId="0" fontId="6" fillId="4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horizontal="left" wrapText="1"/>
    </xf>
    <xf numFmtId="167" fontId="0" fillId="5" borderId="2" xfId="0" applyNumberFormat="1" applyFill="1" applyBorder="1" applyAlignment="1">
      <alignment horizontal="right"/>
    </xf>
    <xf numFmtId="0" fontId="0" fillId="5" borderId="2" xfId="0" applyFill="1" applyBorder="1" applyAlignment="1">
      <alignment horizontal="center"/>
    </xf>
    <xf numFmtId="166" fontId="0" fillId="5" borderId="2" xfId="0" applyNumberFormat="1" applyFill="1" applyBorder="1" applyAlignment="1">
      <alignment horizontal="right"/>
    </xf>
    <xf numFmtId="165" fontId="0" fillId="5" borderId="2" xfId="0" applyNumberFormat="1" applyFill="1" applyBorder="1" applyAlignment="1">
      <alignment horizontal="right"/>
    </xf>
    <xf numFmtId="168" fontId="0" fillId="5" borderId="2" xfId="0" applyNumberFormat="1" applyFill="1" applyBorder="1" applyAlignment="1">
      <alignment horizontal="right"/>
    </xf>
    <xf numFmtId="170" fontId="0" fillId="5" borderId="2" xfId="0" applyNumberFormat="1" applyFill="1" applyBorder="1" applyAlignment="1">
      <alignment horizontal="right"/>
    </xf>
    <xf numFmtId="0" fontId="7" fillId="0" borderId="0" xfId="0" applyFont="1" applyAlignment="1"/>
    <xf numFmtId="0" fontId="4" fillId="0" borderId="0" xfId="0" applyFont="1" applyAlignment="1">
      <alignment horizontal="center" wrapText="1"/>
    </xf>
    <xf numFmtId="15" fontId="13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BSHP\PDA\Program%20Analysis\MetaManager\Requests\RECURRING\WTBA_Monthly_Project_Report\MasterContract%20Report.xlsx" TargetMode="External"/><Relationship Id="rId1" Type="http://schemas.openxmlformats.org/officeDocument/2006/relationships/externalLinkPath" Target="/Users/dotd1t/AppData/Local/Microsoft/Windows/INetCache/Content.Outlook/878TQPT4/MasterContract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on_Summary"/>
      <sheetName val="Program_Summary"/>
      <sheetName val="Monthly_Summary"/>
      <sheetName val="Summary Table"/>
      <sheetName val="MC20240701"/>
      <sheetName val="Program"/>
      <sheetName val="Regions"/>
    </sheetNames>
    <sheetDataSet>
      <sheetData sheetId="0">
        <row r="4">
          <cell r="A4" t="str">
            <v>North West</v>
          </cell>
          <cell r="B4">
            <v>173850000</v>
          </cell>
          <cell r="C4">
            <v>238499907</v>
          </cell>
          <cell r="D4">
            <v>93</v>
          </cell>
        </row>
        <row r="5">
          <cell r="A5" t="str">
            <v>North East</v>
          </cell>
          <cell r="B5">
            <v>403500000</v>
          </cell>
          <cell r="C5">
            <v>485749943</v>
          </cell>
          <cell r="D5">
            <v>57</v>
          </cell>
        </row>
        <row r="6">
          <cell r="A6" t="str">
            <v>South East</v>
          </cell>
          <cell r="B6">
            <v>459700000</v>
          </cell>
          <cell r="C6">
            <v>559099936</v>
          </cell>
          <cell r="D6">
            <v>64</v>
          </cell>
        </row>
        <row r="7">
          <cell r="A7" t="str">
            <v>South West</v>
          </cell>
          <cell r="B7">
            <v>405300000</v>
          </cell>
          <cell r="C7">
            <v>527599848</v>
          </cell>
          <cell r="D7">
            <v>152</v>
          </cell>
        </row>
        <row r="8">
          <cell r="A8" t="str">
            <v>North Central</v>
          </cell>
          <cell r="B8">
            <v>159850000</v>
          </cell>
          <cell r="C8">
            <v>214749932</v>
          </cell>
          <cell r="D8">
            <v>68</v>
          </cell>
        </row>
        <row r="9">
          <cell r="A9" t="str">
            <v>Central Office</v>
          </cell>
          <cell r="B9">
            <v>1250000</v>
          </cell>
          <cell r="C9">
            <v>1749998</v>
          </cell>
          <cell r="D9">
            <v>2</v>
          </cell>
        </row>
      </sheetData>
      <sheetData sheetId="1">
        <row r="4">
          <cell r="A4" t="str">
            <v>SE Mega</v>
          </cell>
          <cell r="B4">
            <v>170000000</v>
          </cell>
          <cell r="C4">
            <v>199999998</v>
          </cell>
          <cell r="D4">
            <v>2</v>
          </cell>
        </row>
        <row r="5">
          <cell r="A5" t="str">
            <v>Local</v>
          </cell>
          <cell r="B5">
            <v>281450000</v>
          </cell>
          <cell r="C5">
            <v>409249795</v>
          </cell>
          <cell r="D5">
            <v>205</v>
          </cell>
        </row>
        <row r="6">
          <cell r="A6" t="str">
            <v>SHR</v>
          </cell>
          <cell r="B6">
            <v>827400000</v>
          </cell>
          <cell r="C6">
            <v>1036099796</v>
          </cell>
          <cell r="D6">
            <v>204</v>
          </cell>
        </row>
        <row r="7">
          <cell r="A7" t="str">
            <v>Misc</v>
          </cell>
          <cell r="B7">
            <v>18600000</v>
          </cell>
          <cell r="C7">
            <v>27099989</v>
          </cell>
          <cell r="D7">
            <v>11</v>
          </cell>
        </row>
        <row r="8">
          <cell r="A8" t="str">
            <v>Majors</v>
          </cell>
          <cell r="B8">
            <v>307000000</v>
          </cell>
          <cell r="C8">
            <v>356999985</v>
          </cell>
          <cell r="D8">
            <v>15</v>
          </cell>
        </row>
        <row r="9">
          <cell r="A9" t="str">
            <v>Grand Total</v>
          </cell>
          <cell r="B9">
            <v>1604450000</v>
          </cell>
          <cell r="C9">
            <v>2029449563</v>
          </cell>
          <cell r="D9">
            <v>437</v>
          </cell>
        </row>
      </sheetData>
      <sheetData sheetId="2">
        <row r="4">
          <cell r="A4" t="str">
            <v>Aug-2025</v>
          </cell>
          <cell r="B4">
            <v>105850000</v>
          </cell>
          <cell r="C4">
            <v>132499972</v>
          </cell>
          <cell r="D4">
            <v>28</v>
          </cell>
        </row>
        <row r="5">
          <cell r="A5" t="str">
            <v>Sep-2025</v>
          </cell>
          <cell r="B5">
            <v>223750000</v>
          </cell>
          <cell r="C5">
            <v>270499973</v>
          </cell>
          <cell r="D5">
            <v>27</v>
          </cell>
        </row>
        <row r="6">
          <cell r="A6" t="str">
            <v>Oct-2025</v>
          </cell>
          <cell r="B6">
            <v>131600000</v>
          </cell>
          <cell r="C6">
            <v>162749961</v>
          </cell>
          <cell r="D6">
            <v>39</v>
          </cell>
        </row>
        <row r="7">
          <cell r="A7" t="str">
            <v>Nov-2025</v>
          </cell>
          <cell r="B7">
            <v>119350000</v>
          </cell>
          <cell r="C7">
            <v>161249946</v>
          </cell>
          <cell r="D7">
            <v>54</v>
          </cell>
        </row>
        <row r="8">
          <cell r="A8" t="str">
            <v>Dec-2025</v>
          </cell>
          <cell r="B8">
            <v>172250000</v>
          </cell>
          <cell r="C8">
            <v>222749952</v>
          </cell>
          <cell r="D8">
            <v>48</v>
          </cell>
        </row>
        <row r="9">
          <cell r="A9" t="str">
            <v>Jan-2026</v>
          </cell>
          <cell r="B9">
            <v>174350000</v>
          </cell>
          <cell r="C9">
            <v>230499940</v>
          </cell>
          <cell r="D9">
            <v>60</v>
          </cell>
        </row>
        <row r="10">
          <cell r="A10" t="str">
            <v>Feb-2026</v>
          </cell>
          <cell r="B10">
            <v>204100000</v>
          </cell>
          <cell r="C10">
            <v>256749943</v>
          </cell>
          <cell r="D10">
            <v>57</v>
          </cell>
        </row>
        <row r="11">
          <cell r="A11" t="str">
            <v>Mar-2026</v>
          </cell>
          <cell r="B11">
            <v>121200000</v>
          </cell>
          <cell r="C11">
            <v>160849945</v>
          </cell>
          <cell r="D11">
            <v>55</v>
          </cell>
        </row>
        <row r="12">
          <cell r="A12" t="str">
            <v>Apr-2026</v>
          </cell>
          <cell r="B12">
            <v>27500000</v>
          </cell>
          <cell r="C12">
            <v>41249978</v>
          </cell>
          <cell r="D12">
            <v>22</v>
          </cell>
        </row>
        <row r="13">
          <cell r="A13" t="str">
            <v>May-2026</v>
          </cell>
          <cell r="B13">
            <v>24500000</v>
          </cell>
          <cell r="C13">
            <v>35849984</v>
          </cell>
          <cell r="D13">
            <v>16</v>
          </cell>
        </row>
        <row r="14">
          <cell r="A14" t="str">
            <v>Jul-2026</v>
          </cell>
          <cell r="B14">
            <v>180250000</v>
          </cell>
          <cell r="C14">
            <v>212499990</v>
          </cell>
          <cell r="D14">
            <v>10</v>
          </cell>
        </row>
        <row r="15">
          <cell r="A15" t="str">
            <v>Aug-2026</v>
          </cell>
          <cell r="B15">
            <v>119750000</v>
          </cell>
          <cell r="C15">
            <v>141999979</v>
          </cell>
          <cell r="D15">
            <v>21</v>
          </cell>
        </row>
        <row r="16">
          <cell r="A16" t="str">
            <v>Grand Total</v>
          </cell>
          <cell r="B16">
            <v>1604450000</v>
          </cell>
          <cell r="C16">
            <v>2029449563</v>
          </cell>
          <cell r="D16">
            <v>437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D463-3BEF-4A43-ACAC-D806D8CFBB9B}">
  <dimension ref="A1:N553"/>
  <sheetViews>
    <sheetView zoomScale="60" zoomScaleNormal="6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2" style="8" bestFit="1" customWidth="1"/>
    <col min="2" max="2" width="12.42578125" style="8" bestFit="1" customWidth="1"/>
    <col min="3" max="3" width="21.140625" style="9" bestFit="1" customWidth="1"/>
    <col min="4" max="4" width="13.7109375" style="8" bestFit="1" customWidth="1"/>
    <col min="5" max="5" width="11.85546875" style="10" bestFit="1" customWidth="1"/>
    <col min="6" max="6" width="28.140625" style="39" bestFit="1" customWidth="1"/>
    <col min="7" max="7" width="17.7109375" style="8" bestFit="1" customWidth="1"/>
    <col min="8" max="8" width="41.28515625" style="8" customWidth="1"/>
    <col min="9" max="9" width="9.85546875" style="8" bestFit="1" customWidth="1"/>
    <col min="10" max="10" width="30.85546875" style="8" bestFit="1" customWidth="1"/>
    <col min="11" max="11" width="40.7109375" style="8" bestFit="1" customWidth="1"/>
    <col min="12" max="12" width="41.7109375" style="8" bestFit="1" customWidth="1"/>
    <col min="13" max="13" width="9.85546875" style="8" bestFit="1" customWidth="1"/>
    <col min="14" max="14" width="32" style="8" bestFit="1" customWidth="1"/>
  </cols>
  <sheetData>
    <row r="1" spans="1:14" x14ac:dyDescent="0.25">
      <c r="A1" s="30" t="s">
        <v>571</v>
      </c>
      <c r="B1" s="30" t="s">
        <v>572</v>
      </c>
      <c r="C1" s="30" t="s">
        <v>573</v>
      </c>
      <c r="D1" s="30" t="s">
        <v>574</v>
      </c>
      <c r="E1" s="30" t="s">
        <v>0</v>
      </c>
      <c r="F1" s="30" t="s">
        <v>575</v>
      </c>
      <c r="G1" s="30" t="s">
        <v>576</v>
      </c>
      <c r="H1" s="30" t="s">
        <v>1</v>
      </c>
      <c r="I1" s="30" t="s">
        <v>577</v>
      </c>
      <c r="J1" s="30" t="s">
        <v>2</v>
      </c>
      <c r="K1" s="30" t="s">
        <v>3</v>
      </c>
      <c r="L1" s="30" t="s">
        <v>4</v>
      </c>
      <c r="M1" s="30" t="s">
        <v>5</v>
      </c>
      <c r="N1" s="30" t="s">
        <v>37</v>
      </c>
    </row>
    <row r="2" spans="1:14" ht="30" x14ac:dyDescent="0.25">
      <c r="A2" s="31" t="s">
        <v>578</v>
      </c>
      <c r="B2" s="31" t="s">
        <v>581</v>
      </c>
      <c r="C2" s="38">
        <v>45881</v>
      </c>
      <c r="D2" s="31" t="s">
        <v>76</v>
      </c>
      <c r="E2" s="31">
        <v>303</v>
      </c>
      <c r="F2" s="31" t="s">
        <v>587</v>
      </c>
      <c r="G2" s="31" t="s">
        <v>6</v>
      </c>
      <c r="H2" s="31" t="s">
        <v>77</v>
      </c>
      <c r="I2" s="32" t="s">
        <v>652</v>
      </c>
      <c r="J2" s="31" t="s">
        <v>46</v>
      </c>
      <c r="K2" s="31" t="s">
        <v>65</v>
      </c>
      <c r="L2" s="31" t="s">
        <v>78</v>
      </c>
      <c r="M2" s="36">
        <v>0.182</v>
      </c>
      <c r="N2" s="34"/>
    </row>
    <row r="3" spans="1:14" ht="30" x14ac:dyDescent="0.25">
      <c r="A3" s="31" t="s">
        <v>578</v>
      </c>
      <c r="B3" s="31" t="s">
        <v>581</v>
      </c>
      <c r="C3" s="38">
        <v>45881</v>
      </c>
      <c r="D3" s="31" t="s">
        <v>79</v>
      </c>
      <c r="E3" s="31">
        <v>206</v>
      </c>
      <c r="F3" s="31" t="s">
        <v>582</v>
      </c>
      <c r="G3" s="31" t="s">
        <v>6</v>
      </c>
      <c r="H3" s="32" t="s">
        <v>641</v>
      </c>
      <c r="I3" s="32" t="s">
        <v>584</v>
      </c>
      <c r="J3" s="31" t="s">
        <v>42</v>
      </c>
      <c r="K3" s="31" t="s">
        <v>752</v>
      </c>
      <c r="L3" s="32" t="s">
        <v>80</v>
      </c>
      <c r="M3" s="33">
        <v>0</v>
      </c>
      <c r="N3" s="34"/>
    </row>
    <row r="4" spans="1:14" ht="30" x14ac:dyDescent="0.25">
      <c r="A4" s="31" t="s">
        <v>578</v>
      </c>
      <c r="B4" s="31" t="s">
        <v>581</v>
      </c>
      <c r="C4" s="38">
        <v>45881</v>
      </c>
      <c r="D4" s="31" t="s">
        <v>753</v>
      </c>
      <c r="E4" s="31">
        <v>303</v>
      </c>
      <c r="F4" s="31" t="s">
        <v>579</v>
      </c>
      <c r="G4" s="31" t="s">
        <v>6</v>
      </c>
      <c r="H4" s="31" t="s">
        <v>754</v>
      </c>
      <c r="I4" s="32" t="s">
        <v>640</v>
      </c>
      <c r="J4" s="31" t="s">
        <v>46</v>
      </c>
      <c r="K4" s="31" t="s">
        <v>755</v>
      </c>
      <c r="L4" s="31" t="s">
        <v>756</v>
      </c>
      <c r="M4" s="33">
        <v>1.51</v>
      </c>
      <c r="N4" s="31" t="s">
        <v>1248</v>
      </c>
    </row>
    <row r="5" spans="1:14" ht="30" x14ac:dyDescent="0.25">
      <c r="A5" s="31" t="s">
        <v>578</v>
      </c>
      <c r="B5" s="31" t="s">
        <v>581</v>
      </c>
      <c r="C5" s="38">
        <v>45881</v>
      </c>
      <c r="D5" s="31" t="s">
        <v>1244</v>
      </c>
      <c r="E5" s="31">
        <v>303</v>
      </c>
      <c r="F5" s="31" t="s">
        <v>47</v>
      </c>
      <c r="G5" s="31" t="s">
        <v>6</v>
      </c>
      <c r="H5" s="31" t="s">
        <v>68</v>
      </c>
      <c r="I5" s="32" t="s">
        <v>1245</v>
      </c>
      <c r="J5" s="31" t="s">
        <v>56</v>
      </c>
      <c r="K5" s="31" t="s">
        <v>1246</v>
      </c>
      <c r="L5" s="31" t="s">
        <v>1247</v>
      </c>
      <c r="M5" s="33">
        <v>0.45900000000000002</v>
      </c>
      <c r="N5" s="31"/>
    </row>
    <row r="6" spans="1:14" ht="30" x14ac:dyDescent="0.25">
      <c r="A6" s="31" t="s">
        <v>578</v>
      </c>
      <c r="B6" s="31" t="s">
        <v>581</v>
      </c>
      <c r="C6" s="38">
        <v>45881</v>
      </c>
      <c r="D6" s="31" t="s">
        <v>89</v>
      </c>
      <c r="E6" s="31">
        <v>303</v>
      </c>
      <c r="F6" s="31" t="s">
        <v>611</v>
      </c>
      <c r="G6" s="31" t="s">
        <v>6</v>
      </c>
      <c r="H6" s="31" t="s">
        <v>90</v>
      </c>
      <c r="I6" s="32" t="s">
        <v>661</v>
      </c>
      <c r="J6" s="31" t="s">
        <v>56</v>
      </c>
      <c r="K6" s="31" t="s">
        <v>662</v>
      </c>
      <c r="L6" s="31" t="s">
        <v>91</v>
      </c>
      <c r="M6" s="35">
        <v>11.769</v>
      </c>
      <c r="N6" s="34"/>
    </row>
    <row r="7" spans="1:14" ht="30" x14ac:dyDescent="0.25">
      <c r="A7" s="31" t="s">
        <v>578</v>
      </c>
      <c r="B7" s="31" t="s">
        <v>581</v>
      </c>
      <c r="C7" s="38">
        <v>45881</v>
      </c>
      <c r="D7" s="31" t="s">
        <v>92</v>
      </c>
      <c r="E7" s="31">
        <v>205</v>
      </c>
      <c r="F7" s="31" t="s">
        <v>47</v>
      </c>
      <c r="G7" s="31" t="s">
        <v>6</v>
      </c>
      <c r="H7" s="31" t="s">
        <v>43</v>
      </c>
      <c r="I7" s="32" t="s">
        <v>584</v>
      </c>
      <c r="J7" s="31" t="s">
        <v>67</v>
      </c>
      <c r="K7" s="32" t="s">
        <v>683</v>
      </c>
      <c r="L7" s="31" t="s">
        <v>93</v>
      </c>
      <c r="M7" s="35">
        <v>2.5999999999999999E-2</v>
      </c>
      <c r="N7" s="34"/>
    </row>
    <row r="8" spans="1:14" ht="30" x14ac:dyDescent="0.25">
      <c r="A8" s="31" t="s">
        <v>578</v>
      </c>
      <c r="B8" s="31" t="s">
        <v>581</v>
      </c>
      <c r="C8" s="38">
        <v>45881</v>
      </c>
      <c r="D8" s="31" t="s">
        <v>1248</v>
      </c>
      <c r="E8" s="31">
        <v>290</v>
      </c>
      <c r="F8" s="31" t="s">
        <v>47</v>
      </c>
      <c r="G8" s="31" t="s">
        <v>6</v>
      </c>
      <c r="H8" s="32" t="s">
        <v>1249</v>
      </c>
      <c r="I8" s="32" t="s">
        <v>350</v>
      </c>
      <c r="J8" s="31" t="s">
        <v>46</v>
      </c>
      <c r="K8" s="31" t="s">
        <v>1250</v>
      </c>
      <c r="L8" s="31" t="s">
        <v>1251</v>
      </c>
      <c r="M8" s="33">
        <v>0.17</v>
      </c>
      <c r="N8" s="34" t="s">
        <v>753</v>
      </c>
    </row>
    <row r="9" spans="1:14" ht="30" x14ac:dyDescent="0.25">
      <c r="A9" s="31" t="s">
        <v>578</v>
      </c>
      <c r="B9" s="31" t="s">
        <v>581</v>
      </c>
      <c r="C9" s="38">
        <v>45881</v>
      </c>
      <c r="D9" s="31" t="s">
        <v>354</v>
      </c>
      <c r="E9" s="31">
        <v>206</v>
      </c>
      <c r="F9" s="31" t="s">
        <v>629</v>
      </c>
      <c r="G9" s="31" t="s">
        <v>6</v>
      </c>
      <c r="H9" s="31" t="s">
        <v>51</v>
      </c>
      <c r="I9" s="32" t="s">
        <v>584</v>
      </c>
      <c r="J9" s="31" t="s">
        <v>42</v>
      </c>
      <c r="K9" s="32" t="s">
        <v>684</v>
      </c>
      <c r="L9" s="31" t="s">
        <v>355</v>
      </c>
      <c r="M9" s="33">
        <v>0.86</v>
      </c>
      <c r="N9" s="34" t="s">
        <v>1423</v>
      </c>
    </row>
    <row r="10" spans="1:14" ht="30" x14ac:dyDescent="0.25">
      <c r="A10" s="31" t="s">
        <v>578</v>
      </c>
      <c r="B10" s="31" t="s">
        <v>581</v>
      </c>
      <c r="C10" s="38">
        <v>45881</v>
      </c>
      <c r="D10" s="31" t="s">
        <v>356</v>
      </c>
      <c r="E10" s="31">
        <v>205</v>
      </c>
      <c r="F10" s="31" t="s">
        <v>582</v>
      </c>
      <c r="G10" s="31" t="s">
        <v>6</v>
      </c>
      <c r="H10" s="31" t="s">
        <v>49</v>
      </c>
      <c r="I10" s="32" t="s">
        <v>584</v>
      </c>
      <c r="J10" s="31" t="s">
        <v>42</v>
      </c>
      <c r="K10" s="31" t="s">
        <v>684</v>
      </c>
      <c r="L10" s="31" t="s">
        <v>1424</v>
      </c>
      <c r="M10" s="33">
        <v>2.3E-2</v>
      </c>
      <c r="N10" s="34" t="s">
        <v>1425</v>
      </c>
    </row>
    <row r="11" spans="1:14" ht="30" x14ac:dyDescent="0.25">
      <c r="A11" s="31" t="s">
        <v>578</v>
      </c>
      <c r="B11" s="31" t="s">
        <v>581</v>
      </c>
      <c r="C11" s="38">
        <v>45881</v>
      </c>
      <c r="D11" s="31" t="s">
        <v>357</v>
      </c>
      <c r="E11" s="31">
        <v>205</v>
      </c>
      <c r="F11" s="31" t="s">
        <v>582</v>
      </c>
      <c r="G11" s="31" t="s">
        <v>6</v>
      </c>
      <c r="H11" s="32" t="s">
        <v>49</v>
      </c>
      <c r="I11" s="32" t="s">
        <v>584</v>
      </c>
      <c r="J11" s="31" t="s">
        <v>42</v>
      </c>
      <c r="K11" s="31" t="s">
        <v>684</v>
      </c>
      <c r="L11" s="31" t="s">
        <v>1426</v>
      </c>
      <c r="M11" s="33">
        <v>2.3E-2</v>
      </c>
      <c r="N11" s="34" t="s">
        <v>1427</v>
      </c>
    </row>
    <row r="12" spans="1:14" ht="30" x14ac:dyDescent="0.25">
      <c r="A12" s="31" t="s">
        <v>578</v>
      </c>
      <c r="B12" s="31" t="s">
        <v>581</v>
      </c>
      <c r="C12" s="38">
        <v>45881</v>
      </c>
      <c r="D12" s="31" t="s">
        <v>358</v>
      </c>
      <c r="E12" s="31">
        <v>205</v>
      </c>
      <c r="F12" s="31" t="s">
        <v>602</v>
      </c>
      <c r="G12" s="31" t="s">
        <v>6</v>
      </c>
      <c r="H12" s="32" t="s">
        <v>43</v>
      </c>
      <c r="I12" s="32" t="s">
        <v>584</v>
      </c>
      <c r="J12" s="31" t="s">
        <v>42</v>
      </c>
      <c r="K12" s="31" t="s">
        <v>684</v>
      </c>
      <c r="L12" s="31" t="s">
        <v>1428</v>
      </c>
      <c r="M12" s="33">
        <v>3.3000000000000002E-2</v>
      </c>
      <c r="N12" s="31" t="s">
        <v>1429</v>
      </c>
    </row>
    <row r="13" spans="1:14" ht="30" x14ac:dyDescent="0.25">
      <c r="A13" s="31" t="s">
        <v>578</v>
      </c>
      <c r="B13" s="31" t="s">
        <v>581</v>
      </c>
      <c r="C13" s="38">
        <v>45881</v>
      </c>
      <c r="D13" s="31" t="s">
        <v>359</v>
      </c>
      <c r="E13" s="31">
        <v>205</v>
      </c>
      <c r="F13" s="31" t="s">
        <v>582</v>
      </c>
      <c r="G13" s="31" t="s">
        <v>6</v>
      </c>
      <c r="H13" s="32" t="s">
        <v>43</v>
      </c>
      <c r="I13" s="32" t="s">
        <v>584</v>
      </c>
      <c r="J13" s="31" t="s">
        <v>42</v>
      </c>
      <c r="K13" s="31" t="s">
        <v>684</v>
      </c>
      <c r="L13" s="31" t="s">
        <v>1430</v>
      </c>
      <c r="M13" s="36">
        <v>3.3000000000000002E-2</v>
      </c>
      <c r="N13" s="31" t="s">
        <v>1431</v>
      </c>
    </row>
    <row r="14" spans="1:14" ht="30" x14ac:dyDescent="0.25">
      <c r="A14" s="31" t="s">
        <v>578</v>
      </c>
      <c r="B14" s="31" t="s">
        <v>581</v>
      </c>
      <c r="C14" s="38">
        <v>45881</v>
      </c>
      <c r="D14" s="31" t="s">
        <v>360</v>
      </c>
      <c r="E14" s="31">
        <v>205</v>
      </c>
      <c r="F14" s="31" t="s">
        <v>602</v>
      </c>
      <c r="G14" s="31" t="s">
        <v>6</v>
      </c>
      <c r="H14" s="31" t="s">
        <v>43</v>
      </c>
      <c r="I14" s="32" t="s">
        <v>584</v>
      </c>
      <c r="J14" s="31" t="s">
        <v>42</v>
      </c>
      <c r="K14" s="31" t="s">
        <v>684</v>
      </c>
      <c r="L14" s="31" t="s">
        <v>1432</v>
      </c>
      <c r="M14" s="33">
        <v>3.6999999999999998E-2</v>
      </c>
      <c r="N14" s="34" t="s">
        <v>1431</v>
      </c>
    </row>
    <row r="15" spans="1:14" ht="30" x14ac:dyDescent="0.25">
      <c r="A15" s="31" t="s">
        <v>578</v>
      </c>
      <c r="B15" s="31" t="s">
        <v>581</v>
      </c>
      <c r="C15" s="38">
        <v>45881</v>
      </c>
      <c r="D15" s="31" t="s">
        <v>361</v>
      </c>
      <c r="E15" s="31">
        <v>205</v>
      </c>
      <c r="F15" s="31" t="s">
        <v>602</v>
      </c>
      <c r="G15" s="31" t="s">
        <v>6</v>
      </c>
      <c r="H15" s="31" t="s">
        <v>43</v>
      </c>
      <c r="I15" s="32" t="s">
        <v>584</v>
      </c>
      <c r="J15" s="31" t="s">
        <v>42</v>
      </c>
      <c r="K15" s="32" t="s">
        <v>684</v>
      </c>
      <c r="L15" s="31" t="s">
        <v>1433</v>
      </c>
      <c r="M15" s="35">
        <v>3.6999999999999998E-2</v>
      </c>
      <c r="N15" s="34" t="s">
        <v>1431</v>
      </c>
    </row>
    <row r="16" spans="1:14" ht="30" x14ac:dyDescent="0.25">
      <c r="A16" s="31" t="s">
        <v>578</v>
      </c>
      <c r="B16" s="31" t="s">
        <v>581</v>
      </c>
      <c r="C16" s="38">
        <v>45881</v>
      </c>
      <c r="D16" s="31" t="s">
        <v>1252</v>
      </c>
      <c r="E16" s="31">
        <v>206</v>
      </c>
      <c r="F16" s="31" t="s">
        <v>614</v>
      </c>
      <c r="G16" s="31" t="s">
        <v>6</v>
      </c>
      <c r="H16" s="31" t="s">
        <v>51</v>
      </c>
      <c r="I16" s="32" t="s">
        <v>584</v>
      </c>
      <c r="J16" s="31" t="s">
        <v>42</v>
      </c>
      <c r="K16" s="32" t="s">
        <v>685</v>
      </c>
      <c r="L16" s="32" t="s">
        <v>355</v>
      </c>
      <c r="M16" s="33">
        <v>0.94699999999999995</v>
      </c>
      <c r="N16" s="34" t="s">
        <v>1431</v>
      </c>
    </row>
    <row r="17" spans="1:14" ht="30" x14ac:dyDescent="0.25">
      <c r="A17" s="31" t="s">
        <v>578</v>
      </c>
      <c r="B17" s="31" t="s">
        <v>597</v>
      </c>
      <c r="C17" s="38">
        <v>45881</v>
      </c>
      <c r="D17" s="31" t="s">
        <v>1434</v>
      </c>
      <c r="E17" s="31">
        <v>303</v>
      </c>
      <c r="F17" s="31" t="s">
        <v>591</v>
      </c>
      <c r="G17" s="31" t="s">
        <v>6</v>
      </c>
      <c r="H17" s="31" t="s">
        <v>98</v>
      </c>
      <c r="I17" s="32" t="s">
        <v>580</v>
      </c>
      <c r="J17" s="31" t="s">
        <v>114</v>
      </c>
      <c r="K17" s="31" t="s">
        <v>1435</v>
      </c>
      <c r="L17" s="31" t="s">
        <v>1436</v>
      </c>
      <c r="M17" s="33">
        <v>0.06</v>
      </c>
      <c r="N17" s="34"/>
    </row>
    <row r="18" spans="1:14" ht="30" x14ac:dyDescent="0.25">
      <c r="A18" s="31" t="s">
        <v>578</v>
      </c>
      <c r="B18" s="31" t="s">
        <v>597</v>
      </c>
      <c r="C18" s="38">
        <v>45881</v>
      </c>
      <c r="D18" s="31" t="s">
        <v>448</v>
      </c>
      <c r="E18" s="31">
        <v>303</v>
      </c>
      <c r="F18" s="31" t="s">
        <v>602</v>
      </c>
      <c r="G18" s="31" t="s">
        <v>6</v>
      </c>
      <c r="H18" s="31" t="s">
        <v>99</v>
      </c>
      <c r="I18" s="32" t="s">
        <v>664</v>
      </c>
      <c r="J18" s="31" t="s">
        <v>100</v>
      </c>
      <c r="K18" s="31" t="s">
        <v>449</v>
      </c>
      <c r="L18" s="31" t="s">
        <v>450</v>
      </c>
      <c r="M18" s="33">
        <v>2.5499999999999998</v>
      </c>
      <c r="N18" s="34"/>
    </row>
    <row r="19" spans="1:14" ht="30" x14ac:dyDescent="0.25">
      <c r="A19" s="31" t="s">
        <v>578</v>
      </c>
      <c r="B19" s="31" t="s">
        <v>597</v>
      </c>
      <c r="C19" s="38">
        <v>45881</v>
      </c>
      <c r="D19" s="31" t="s">
        <v>256</v>
      </c>
      <c r="E19" s="31">
        <v>303</v>
      </c>
      <c r="F19" s="31" t="s">
        <v>595</v>
      </c>
      <c r="G19" s="31" t="s">
        <v>6</v>
      </c>
      <c r="H19" s="31" t="s">
        <v>99</v>
      </c>
      <c r="I19" s="32" t="s">
        <v>698</v>
      </c>
      <c r="J19" s="31" t="s">
        <v>104</v>
      </c>
      <c r="K19" s="31" t="s">
        <v>257</v>
      </c>
      <c r="L19" s="31" t="s">
        <v>258</v>
      </c>
      <c r="M19" s="33">
        <v>8.4580000000000002</v>
      </c>
      <c r="N19" s="31"/>
    </row>
    <row r="20" spans="1:14" ht="30" x14ac:dyDescent="0.25">
      <c r="A20" s="31" t="s">
        <v>578</v>
      </c>
      <c r="B20" s="31" t="s">
        <v>603</v>
      </c>
      <c r="C20" s="38">
        <v>45881</v>
      </c>
      <c r="D20" s="31" t="s">
        <v>1437</v>
      </c>
      <c r="E20" s="31">
        <v>303</v>
      </c>
      <c r="F20" s="31" t="s">
        <v>602</v>
      </c>
      <c r="G20" s="31" t="s">
        <v>6</v>
      </c>
      <c r="H20" s="31" t="s">
        <v>133</v>
      </c>
      <c r="I20" s="32" t="s">
        <v>1385</v>
      </c>
      <c r="J20" s="31" t="s">
        <v>141</v>
      </c>
      <c r="K20" s="31" t="s">
        <v>1438</v>
      </c>
      <c r="L20" s="31" t="s">
        <v>1439</v>
      </c>
      <c r="M20" s="33">
        <v>4.5670000000000002</v>
      </c>
      <c r="N20" s="31"/>
    </row>
    <row r="21" spans="1:14" ht="30" x14ac:dyDescent="0.25">
      <c r="A21" s="31" t="s">
        <v>578</v>
      </c>
      <c r="B21" s="31" t="s">
        <v>603</v>
      </c>
      <c r="C21" s="38">
        <v>45881</v>
      </c>
      <c r="D21" s="31" t="s">
        <v>314</v>
      </c>
      <c r="E21" s="31">
        <v>205</v>
      </c>
      <c r="F21" s="31" t="s">
        <v>41</v>
      </c>
      <c r="G21" s="31" t="s">
        <v>6</v>
      </c>
      <c r="H21" s="31" t="s">
        <v>1440</v>
      </c>
      <c r="I21" s="32" t="s">
        <v>686</v>
      </c>
      <c r="J21" s="31" t="s">
        <v>139</v>
      </c>
      <c r="K21" s="31" t="s">
        <v>315</v>
      </c>
      <c r="L21" s="31" t="s">
        <v>316</v>
      </c>
      <c r="M21" s="33">
        <v>2.7E-2</v>
      </c>
      <c r="N21" s="34"/>
    </row>
    <row r="22" spans="1:14" ht="30" x14ac:dyDescent="0.25">
      <c r="A22" s="31" t="s">
        <v>578</v>
      </c>
      <c r="B22" s="31" t="s">
        <v>603</v>
      </c>
      <c r="C22" s="38">
        <v>45881</v>
      </c>
      <c r="D22" s="31" t="s">
        <v>142</v>
      </c>
      <c r="E22" s="31">
        <v>303</v>
      </c>
      <c r="F22" s="31" t="s">
        <v>41</v>
      </c>
      <c r="G22" s="31" t="s">
        <v>6</v>
      </c>
      <c r="H22" s="31" t="s">
        <v>353</v>
      </c>
      <c r="I22" s="32" t="s">
        <v>657</v>
      </c>
      <c r="J22" s="31" t="s">
        <v>131</v>
      </c>
      <c r="K22" s="31" t="s">
        <v>143</v>
      </c>
      <c r="L22" s="31" t="s">
        <v>144</v>
      </c>
      <c r="M22" s="33">
        <v>0</v>
      </c>
      <c r="N22" s="34"/>
    </row>
    <row r="23" spans="1:14" ht="30" x14ac:dyDescent="0.25">
      <c r="A23" s="31" t="s">
        <v>578</v>
      </c>
      <c r="B23" s="31" t="s">
        <v>603</v>
      </c>
      <c r="C23" s="38">
        <v>45881</v>
      </c>
      <c r="D23" s="31" t="s">
        <v>145</v>
      </c>
      <c r="E23" s="31">
        <v>205</v>
      </c>
      <c r="F23" s="31" t="s">
        <v>40</v>
      </c>
      <c r="G23" s="31" t="s">
        <v>6</v>
      </c>
      <c r="H23" s="32" t="s">
        <v>1491</v>
      </c>
      <c r="I23" s="32" t="s">
        <v>584</v>
      </c>
      <c r="J23" s="31" t="s">
        <v>141</v>
      </c>
      <c r="K23" s="31" t="s">
        <v>146</v>
      </c>
      <c r="L23" s="31" t="s">
        <v>147</v>
      </c>
      <c r="M23" s="33">
        <v>1.7999999999999999E-2</v>
      </c>
      <c r="N23" s="34"/>
    </row>
    <row r="24" spans="1:14" ht="30" x14ac:dyDescent="0.25">
      <c r="A24" s="31" t="s">
        <v>578</v>
      </c>
      <c r="B24" s="31" t="s">
        <v>606</v>
      </c>
      <c r="C24" s="38">
        <v>45881</v>
      </c>
      <c r="D24" s="31" t="s">
        <v>171</v>
      </c>
      <c r="E24" s="31">
        <v>303</v>
      </c>
      <c r="F24" s="31" t="s">
        <v>583</v>
      </c>
      <c r="G24" s="31" t="s">
        <v>6</v>
      </c>
      <c r="H24" s="31" t="s">
        <v>172</v>
      </c>
      <c r="I24" s="32" t="s">
        <v>610</v>
      </c>
      <c r="J24" s="31" t="s">
        <v>158</v>
      </c>
      <c r="K24" s="31" t="s">
        <v>173</v>
      </c>
      <c r="L24" s="31" t="s">
        <v>174</v>
      </c>
      <c r="M24" s="33">
        <v>3.61</v>
      </c>
      <c r="N24" s="34"/>
    </row>
    <row r="25" spans="1:14" ht="30" x14ac:dyDescent="0.25">
      <c r="A25" s="31" t="s">
        <v>578</v>
      </c>
      <c r="B25" s="31" t="s">
        <v>606</v>
      </c>
      <c r="C25" s="38">
        <v>45881</v>
      </c>
      <c r="D25" s="31" t="s">
        <v>175</v>
      </c>
      <c r="E25" s="31">
        <v>303</v>
      </c>
      <c r="F25" s="31" t="s">
        <v>595</v>
      </c>
      <c r="G25" s="31" t="s">
        <v>6</v>
      </c>
      <c r="H25" s="31" t="s">
        <v>172</v>
      </c>
      <c r="I25" s="32" t="s">
        <v>610</v>
      </c>
      <c r="J25" s="31" t="s">
        <v>158</v>
      </c>
      <c r="K25" s="31" t="s">
        <v>173</v>
      </c>
      <c r="L25" s="31" t="s">
        <v>176</v>
      </c>
      <c r="M25" s="33">
        <v>4.38</v>
      </c>
      <c r="N25" s="34"/>
    </row>
    <row r="26" spans="1:14" ht="30" x14ac:dyDescent="0.25">
      <c r="A26" s="31" t="s">
        <v>578</v>
      </c>
      <c r="B26" s="31" t="s">
        <v>606</v>
      </c>
      <c r="C26" s="38">
        <v>45881</v>
      </c>
      <c r="D26" s="31" t="s">
        <v>177</v>
      </c>
      <c r="E26" s="31">
        <v>303</v>
      </c>
      <c r="F26" s="31" t="s">
        <v>588</v>
      </c>
      <c r="G26" s="31" t="s">
        <v>6</v>
      </c>
      <c r="H26" s="31" t="s">
        <v>172</v>
      </c>
      <c r="I26" s="32" t="s">
        <v>610</v>
      </c>
      <c r="J26" s="31" t="s">
        <v>164</v>
      </c>
      <c r="K26" s="31" t="s">
        <v>178</v>
      </c>
      <c r="L26" s="31" t="s">
        <v>179</v>
      </c>
      <c r="M26" s="36">
        <v>19.84</v>
      </c>
      <c r="N26" s="34" t="s">
        <v>180</v>
      </c>
    </row>
    <row r="27" spans="1:14" ht="30" x14ac:dyDescent="0.25">
      <c r="A27" s="31" t="s">
        <v>578</v>
      </c>
      <c r="B27" s="31" t="s">
        <v>606</v>
      </c>
      <c r="C27" s="38">
        <v>45881</v>
      </c>
      <c r="D27" s="31" t="s">
        <v>180</v>
      </c>
      <c r="E27" s="31">
        <v>303</v>
      </c>
      <c r="F27" s="31" t="s">
        <v>599</v>
      </c>
      <c r="G27" s="31" t="s">
        <v>6</v>
      </c>
      <c r="H27" s="31" t="s">
        <v>172</v>
      </c>
      <c r="I27" s="32" t="s">
        <v>610</v>
      </c>
      <c r="J27" s="31" t="s">
        <v>164</v>
      </c>
      <c r="K27" s="31" t="s">
        <v>178</v>
      </c>
      <c r="L27" s="31" t="s">
        <v>181</v>
      </c>
      <c r="M27" s="33">
        <v>14.84</v>
      </c>
      <c r="N27" s="34" t="s">
        <v>177</v>
      </c>
    </row>
    <row r="28" spans="1:14" ht="30" x14ac:dyDescent="0.25">
      <c r="A28" s="31" t="s">
        <v>578</v>
      </c>
      <c r="B28" s="31" t="s">
        <v>606</v>
      </c>
      <c r="C28" s="38">
        <v>45881</v>
      </c>
      <c r="D28" s="31" t="s">
        <v>362</v>
      </c>
      <c r="E28" s="31">
        <v>303</v>
      </c>
      <c r="F28" s="31" t="s">
        <v>602</v>
      </c>
      <c r="G28" s="31" t="s">
        <v>6</v>
      </c>
      <c r="H28" s="31" t="s">
        <v>99</v>
      </c>
      <c r="I28" s="32" t="s">
        <v>639</v>
      </c>
      <c r="J28" s="31" t="s">
        <v>159</v>
      </c>
      <c r="K28" s="31" t="s">
        <v>363</v>
      </c>
      <c r="L28" s="31" t="s">
        <v>364</v>
      </c>
      <c r="M28" s="33">
        <v>4.5999999999999996</v>
      </c>
      <c r="N28" s="34"/>
    </row>
    <row r="29" spans="1:14" ht="30" x14ac:dyDescent="0.25">
      <c r="A29" s="31" t="s">
        <v>578</v>
      </c>
      <c r="B29" s="31" t="s">
        <v>606</v>
      </c>
      <c r="C29" s="38">
        <v>45881</v>
      </c>
      <c r="D29" s="31" t="s">
        <v>365</v>
      </c>
      <c r="E29" s="31">
        <v>303</v>
      </c>
      <c r="F29" s="31" t="s">
        <v>588</v>
      </c>
      <c r="G29" s="31" t="s">
        <v>6</v>
      </c>
      <c r="H29" s="31" t="s">
        <v>99</v>
      </c>
      <c r="I29" s="32" t="s">
        <v>658</v>
      </c>
      <c r="J29" s="31" t="s">
        <v>148</v>
      </c>
      <c r="K29" s="31" t="s">
        <v>366</v>
      </c>
      <c r="L29" s="31" t="s">
        <v>367</v>
      </c>
      <c r="M29" s="33">
        <v>16.329999999999998</v>
      </c>
      <c r="N29" s="31"/>
    </row>
    <row r="30" spans="1:14" ht="30" x14ac:dyDescent="0.25">
      <c r="A30" s="31" t="s">
        <v>578</v>
      </c>
      <c r="B30" s="31" t="s">
        <v>581</v>
      </c>
      <c r="C30" s="38">
        <v>45909</v>
      </c>
      <c r="D30" s="31" t="s">
        <v>219</v>
      </c>
      <c r="E30" s="31">
        <v>205</v>
      </c>
      <c r="F30" s="31" t="s">
        <v>47</v>
      </c>
      <c r="G30" s="31" t="s">
        <v>6</v>
      </c>
      <c r="H30" s="31" t="s">
        <v>49</v>
      </c>
      <c r="I30" s="32" t="s">
        <v>633</v>
      </c>
      <c r="J30" s="31" t="s">
        <v>50</v>
      </c>
      <c r="K30" s="31" t="s">
        <v>220</v>
      </c>
      <c r="L30" s="31" t="s">
        <v>221</v>
      </c>
      <c r="M30" s="36">
        <v>2.8000000000000001E-2</v>
      </c>
      <c r="N30" s="31"/>
    </row>
    <row r="31" spans="1:14" ht="30" x14ac:dyDescent="0.25">
      <c r="A31" s="31" t="s">
        <v>578</v>
      </c>
      <c r="B31" s="31" t="s">
        <v>581</v>
      </c>
      <c r="C31" s="38">
        <v>45909</v>
      </c>
      <c r="D31" s="31" t="s">
        <v>222</v>
      </c>
      <c r="E31" s="31">
        <v>205</v>
      </c>
      <c r="F31" s="31" t="s">
        <v>47</v>
      </c>
      <c r="G31" s="31" t="s">
        <v>6</v>
      </c>
      <c r="H31" s="31" t="s">
        <v>49</v>
      </c>
      <c r="I31" s="32" t="s">
        <v>584</v>
      </c>
      <c r="J31" s="31" t="s">
        <v>59</v>
      </c>
      <c r="K31" s="31" t="s">
        <v>687</v>
      </c>
      <c r="L31" s="31" t="s">
        <v>223</v>
      </c>
      <c r="M31" s="33">
        <v>2.5999999999999999E-2</v>
      </c>
      <c r="N31" s="34"/>
    </row>
    <row r="32" spans="1:14" ht="30" x14ac:dyDescent="0.25">
      <c r="A32" s="31" t="s">
        <v>578</v>
      </c>
      <c r="B32" s="31" t="s">
        <v>581</v>
      </c>
      <c r="C32" s="38">
        <v>45909</v>
      </c>
      <c r="D32" s="31" t="s">
        <v>224</v>
      </c>
      <c r="E32" s="31">
        <v>205</v>
      </c>
      <c r="F32" s="31" t="s">
        <v>47</v>
      </c>
      <c r="G32" s="31" t="s">
        <v>6</v>
      </c>
      <c r="H32" s="31" t="s">
        <v>49</v>
      </c>
      <c r="I32" s="32" t="s">
        <v>584</v>
      </c>
      <c r="J32" s="31" t="s">
        <v>44</v>
      </c>
      <c r="K32" s="32" t="s">
        <v>688</v>
      </c>
      <c r="L32" s="31" t="s">
        <v>225</v>
      </c>
      <c r="M32" s="33">
        <v>2.7E-2</v>
      </c>
      <c r="N32" s="34"/>
    </row>
    <row r="33" spans="1:14" ht="30" x14ac:dyDescent="0.25">
      <c r="A33" s="31" t="s">
        <v>578</v>
      </c>
      <c r="B33" s="31" t="s">
        <v>581</v>
      </c>
      <c r="C33" s="38">
        <v>45909</v>
      </c>
      <c r="D33" s="31" t="s">
        <v>226</v>
      </c>
      <c r="E33" s="31">
        <v>206</v>
      </c>
      <c r="F33" s="31" t="s">
        <v>47</v>
      </c>
      <c r="G33" s="31" t="s">
        <v>6</v>
      </c>
      <c r="H33" s="31" t="s">
        <v>69</v>
      </c>
      <c r="I33" s="32" t="s">
        <v>584</v>
      </c>
      <c r="J33" s="31" t="s">
        <v>63</v>
      </c>
      <c r="K33" s="31" t="s">
        <v>689</v>
      </c>
      <c r="L33" s="31" t="s">
        <v>227</v>
      </c>
      <c r="M33" s="36">
        <v>0.32700000000000001</v>
      </c>
      <c r="N33" s="34"/>
    </row>
    <row r="34" spans="1:14" ht="30" x14ac:dyDescent="0.25">
      <c r="A34" s="31" t="s">
        <v>578</v>
      </c>
      <c r="B34" s="31" t="s">
        <v>581</v>
      </c>
      <c r="C34" s="38">
        <v>45909</v>
      </c>
      <c r="D34" s="31" t="s">
        <v>8</v>
      </c>
      <c r="E34" s="31">
        <v>206</v>
      </c>
      <c r="F34" s="31" t="s">
        <v>587</v>
      </c>
      <c r="G34" s="31" t="s">
        <v>6</v>
      </c>
      <c r="H34" s="31" t="s">
        <v>69</v>
      </c>
      <c r="I34" s="32" t="s">
        <v>601</v>
      </c>
      <c r="J34" s="31" t="s">
        <v>54</v>
      </c>
      <c r="K34" s="31" t="s">
        <v>690</v>
      </c>
      <c r="L34" s="31" t="s">
        <v>70</v>
      </c>
      <c r="M34" s="35">
        <v>6.1040000000000001</v>
      </c>
      <c r="N34" s="34"/>
    </row>
    <row r="35" spans="1:14" ht="30" x14ac:dyDescent="0.25">
      <c r="A35" s="31" t="s">
        <v>578</v>
      </c>
      <c r="B35" s="31" t="s">
        <v>597</v>
      </c>
      <c r="C35" s="38">
        <v>45909</v>
      </c>
      <c r="D35" s="31" t="s">
        <v>231</v>
      </c>
      <c r="E35" s="31" t="s">
        <v>124</v>
      </c>
      <c r="F35" s="31" t="s">
        <v>1275</v>
      </c>
      <c r="G35" s="31" t="s">
        <v>6</v>
      </c>
      <c r="H35" s="31" t="s">
        <v>232</v>
      </c>
      <c r="I35" s="32" t="s">
        <v>665</v>
      </c>
      <c r="J35" s="31" t="s">
        <v>94</v>
      </c>
      <c r="K35" s="31" t="s">
        <v>233</v>
      </c>
      <c r="L35" s="31" t="s">
        <v>234</v>
      </c>
      <c r="M35" s="35">
        <v>0.91</v>
      </c>
      <c r="N35" s="34"/>
    </row>
    <row r="36" spans="1:14" ht="30" x14ac:dyDescent="0.25">
      <c r="A36" s="31" t="s">
        <v>578</v>
      </c>
      <c r="B36" s="31" t="s">
        <v>597</v>
      </c>
      <c r="C36" s="38">
        <v>45909</v>
      </c>
      <c r="D36" s="31" t="s">
        <v>235</v>
      </c>
      <c r="E36" s="31" t="s">
        <v>124</v>
      </c>
      <c r="F36" s="31" t="s">
        <v>691</v>
      </c>
      <c r="G36" s="31" t="s">
        <v>6</v>
      </c>
      <c r="H36" s="31" t="s">
        <v>57</v>
      </c>
      <c r="I36" s="32" t="s">
        <v>665</v>
      </c>
      <c r="J36" s="31" t="s">
        <v>94</v>
      </c>
      <c r="K36" s="32" t="s">
        <v>692</v>
      </c>
      <c r="L36" s="31" t="s">
        <v>236</v>
      </c>
      <c r="M36" s="35">
        <v>0.27600000000000002</v>
      </c>
      <c r="N36" s="31"/>
    </row>
    <row r="37" spans="1:14" ht="30" x14ac:dyDescent="0.25">
      <c r="A37" s="31" t="s">
        <v>578</v>
      </c>
      <c r="B37" s="31" t="s">
        <v>597</v>
      </c>
      <c r="C37" s="38">
        <v>45909</v>
      </c>
      <c r="D37" s="31" t="s">
        <v>237</v>
      </c>
      <c r="E37" s="31">
        <v>303</v>
      </c>
      <c r="F37" s="31" t="s">
        <v>602</v>
      </c>
      <c r="G37" s="31" t="s">
        <v>6</v>
      </c>
      <c r="H37" s="32" t="s">
        <v>238</v>
      </c>
      <c r="I37" s="32" t="s">
        <v>693</v>
      </c>
      <c r="J37" s="31" t="s">
        <v>96</v>
      </c>
      <c r="K37" s="32" t="s">
        <v>239</v>
      </c>
      <c r="L37" s="31" t="s">
        <v>240</v>
      </c>
      <c r="M37" s="33">
        <v>3.1720000000000002</v>
      </c>
      <c r="N37" s="31"/>
    </row>
    <row r="38" spans="1:14" ht="30" x14ac:dyDescent="0.25">
      <c r="A38" s="31" t="s">
        <v>578</v>
      </c>
      <c r="B38" s="31" t="s">
        <v>597</v>
      </c>
      <c r="C38" s="38">
        <v>45909</v>
      </c>
      <c r="D38" s="31" t="s">
        <v>241</v>
      </c>
      <c r="E38" s="31">
        <v>303</v>
      </c>
      <c r="F38" s="31" t="s">
        <v>582</v>
      </c>
      <c r="G38" s="31" t="s">
        <v>6</v>
      </c>
      <c r="H38" s="31" t="s">
        <v>109</v>
      </c>
      <c r="I38" s="32" t="s">
        <v>644</v>
      </c>
      <c r="J38" s="31" t="s">
        <v>114</v>
      </c>
      <c r="K38" s="32" t="s">
        <v>242</v>
      </c>
      <c r="L38" s="31" t="s">
        <v>243</v>
      </c>
      <c r="M38" s="35">
        <v>0.16600000000000001</v>
      </c>
      <c r="N38" s="34"/>
    </row>
    <row r="39" spans="1:14" ht="30" x14ac:dyDescent="0.25">
      <c r="A39" s="31" t="s">
        <v>578</v>
      </c>
      <c r="B39" s="31" t="s">
        <v>597</v>
      </c>
      <c r="C39" s="38">
        <v>45909</v>
      </c>
      <c r="D39" s="31" t="s">
        <v>915</v>
      </c>
      <c r="E39" s="31">
        <v>303</v>
      </c>
      <c r="F39" s="31" t="s">
        <v>1151</v>
      </c>
      <c r="G39" s="31" t="s">
        <v>6</v>
      </c>
      <c r="H39" s="31" t="s">
        <v>99</v>
      </c>
      <c r="I39" s="32" t="s">
        <v>916</v>
      </c>
      <c r="J39" s="31" t="s">
        <v>94</v>
      </c>
      <c r="K39" s="31" t="s">
        <v>917</v>
      </c>
      <c r="L39" s="31" t="s">
        <v>918</v>
      </c>
      <c r="M39" s="33">
        <v>4.4359999999999999</v>
      </c>
      <c r="N39" s="34"/>
    </row>
    <row r="40" spans="1:14" ht="30" x14ac:dyDescent="0.25">
      <c r="A40" s="31" t="s">
        <v>578</v>
      </c>
      <c r="B40" s="31" t="s">
        <v>597</v>
      </c>
      <c r="C40" s="38">
        <v>45909</v>
      </c>
      <c r="D40" s="31" t="s">
        <v>247</v>
      </c>
      <c r="E40" s="31">
        <v>303</v>
      </c>
      <c r="F40" s="31" t="s">
        <v>582</v>
      </c>
      <c r="G40" s="31" t="s">
        <v>6</v>
      </c>
      <c r="H40" s="32" t="s">
        <v>99</v>
      </c>
      <c r="I40" s="32" t="s">
        <v>658</v>
      </c>
      <c r="J40" s="31" t="s">
        <v>97</v>
      </c>
      <c r="K40" s="31" t="s">
        <v>696</v>
      </c>
      <c r="L40" s="31" t="s">
        <v>248</v>
      </c>
      <c r="M40" s="33">
        <v>2.7370000000000001</v>
      </c>
      <c r="N40" s="34"/>
    </row>
    <row r="41" spans="1:14" ht="30" x14ac:dyDescent="0.25">
      <c r="A41" s="31" t="s">
        <v>578</v>
      </c>
      <c r="B41" s="31" t="s">
        <v>597</v>
      </c>
      <c r="C41" s="38">
        <v>45909</v>
      </c>
      <c r="D41" s="31" t="s">
        <v>249</v>
      </c>
      <c r="E41" s="31">
        <v>205</v>
      </c>
      <c r="F41" s="31" t="s">
        <v>40</v>
      </c>
      <c r="G41" s="31" t="s">
        <v>6</v>
      </c>
      <c r="H41" s="32" t="s">
        <v>98</v>
      </c>
      <c r="I41" s="32" t="s">
        <v>584</v>
      </c>
      <c r="J41" s="31" t="s">
        <v>94</v>
      </c>
      <c r="K41" s="31" t="s">
        <v>250</v>
      </c>
      <c r="L41" s="31" t="s">
        <v>251</v>
      </c>
      <c r="M41" s="33">
        <v>4.1000000000000002E-2</v>
      </c>
      <c r="N41" s="34"/>
    </row>
    <row r="42" spans="1:14" ht="30" x14ac:dyDescent="0.25">
      <c r="A42" s="31" t="s">
        <v>578</v>
      </c>
      <c r="B42" s="31" t="s">
        <v>597</v>
      </c>
      <c r="C42" s="38">
        <v>45909</v>
      </c>
      <c r="D42" s="31" t="s">
        <v>252</v>
      </c>
      <c r="E42" s="31">
        <v>303</v>
      </c>
      <c r="F42" s="31" t="s">
        <v>595</v>
      </c>
      <c r="G42" s="31" t="s">
        <v>6</v>
      </c>
      <c r="H42" s="32" t="s">
        <v>253</v>
      </c>
      <c r="I42" s="32" t="s">
        <v>697</v>
      </c>
      <c r="J42" s="31" t="s">
        <v>96</v>
      </c>
      <c r="K42" s="32" t="s">
        <v>254</v>
      </c>
      <c r="L42" s="31" t="s">
        <v>255</v>
      </c>
      <c r="M42" s="33">
        <v>7.867</v>
      </c>
      <c r="N42" s="34"/>
    </row>
    <row r="43" spans="1:14" ht="30" x14ac:dyDescent="0.25">
      <c r="A43" s="31" t="s">
        <v>578</v>
      </c>
      <c r="B43" s="31" t="s">
        <v>597</v>
      </c>
      <c r="C43" s="38">
        <v>45909</v>
      </c>
      <c r="D43" s="31" t="s">
        <v>1492</v>
      </c>
      <c r="E43" s="31">
        <v>303</v>
      </c>
      <c r="F43" s="31" t="s">
        <v>582</v>
      </c>
      <c r="G43" s="31" t="s">
        <v>6</v>
      </c>
      <c r="H43" s="32" t="s">
        <v>109</v>
      </c>
      <c r="I43" s="32" t="s">
        <v>622</v>
      </c>
      <c r="J43" s="31" t="s">
        <v>643</v>
      </c>
      <c r="K43" s="32" t="s">
        <v>1493</v>
      </c>
      <c r="L43" s="31" t="s">
        <v>1494</v>
      </c>
      <c r="M43" s="36">
        <v>0</v>
      </c>
      <c r="N43" s="34"/>
    </row>
    <row r="44" spans="1:14" ht="30" x14ac:dyDescent="0.25">
      <c r="A44" s="31" t="s">
        <v>578</v>
      </c>
      <c r="B44" s="31" t="s">
        <v>603</v>
      </c>
      <c r="C44" s="38">
        <v>45909</v>
      </c>
      <c r="D44" s="31" t="s">
        <v>259</v>
      </c>
      <c r="E44" s="31">
        <v>206</v>
      </c>
      <c r="F44" s="31" t="s">
        <v>47</v>
      </c>
      <c r="G44" s="31" t="s">
        <v>6</v>
      </c>
      <c r="H44" s="31" t="s">
        <v>1495</v>
      </c>
      <c r="I44" s="32" t="s">
        <v>586</v>
      </c>
      <c r="J44" s="31" t="s">
        <v>134</v>
      </c>
      <c r="K44" s="31" t="s">
        <v>260</v>
      </c>
      <c r="L44" s="31" t="s">
        <v>261</v>
      </c>
      <c r="M44" s="33">
        <v>7.3929999999999998</v>
      </c>
      <c r="N44" s="34"/>
    </row>
    <row r="45" spans="1:14" ht="30" x14ac:dyDescent="0.25">
      <c r="A45" s="31" t="s">
        <v>578</v>
      </c>
      <c r="B45" s="31" t="s">
        <v>606</v>
      </c>
      <c r="C45" s="38">
        <v>45909</v>
      </c>
      <c r="D45" s="31" t="s">
        <v>263</v>
      </c>
      <c r="E45" s="31">
        <v>303</v>
      </c>
      <c r="F45" s="31" t="s">
        <v>582</v>
      </c>
      <c r="G45" s="31" t="s">
        <v>6</v>
      </c>
      <c r="H45" s="31" t="s">
        <v>264</v>
      </c>
      <c r="I45" s="32" t="s">
        <v>673</v>
      </c>
      <c r="J45" s="31" t="s">
        <v>262</v>
      </c>
      <c r="K45" s="32" t="s">
        <v>700</v>
      </c>
      <c r="L45" s="31" t="s">
        <v>265</v>
      </c>
      <c r="M45" s="35">
        <v>0.79</v>
      </c>
      <c r="N45" s="34"/>
    </row>
    <row r="46" spans="1:14" ht="30" x14ac:dyDescent="0.25">
      <c r="A46" s="31" t="s">
        <v>578</v>
      </c>
      <c r="B46" s="31" t="s">
        <v>606</v>
      </c>
      <c r="C46" s="38">
        <v>45909</v>
      </c>
      <c r="D46" s="31" t="s">
        <v>1276</v>
      </c>
      <c r="E46" s="31">
        <v>303</v>
      </c>
      <c r="F46" s="31" t="s">
        <v>41</v>
      </c>
      <c r="G46" s="31" t="s">
        <v>6</v>
      </c>
      <c r="H46" s="32" t="s">
        <v>109</v>
      </c>
      <c r="I46" s="32" t="s">
        <v>350</v>
      </c>
      <c r="J46" s="31" t="s">
        <v>1112</v>
      </c>
      <c r="K46" s="31" t="s">
        <v>1277</v>
      </c>
      <c r="L46" s="31" t="s">
        <v>1278</v>
      </c>
      <c r="M46" s="33">
        <v>0</v>
      </c>
      <c r="N46" s="34"/>
    </row>
    <row r="47" spans="1:14" ht="30" x14ac:dyDescent="0.25">
      <c r="A47" s="31" t="s">
        <v>578</v>
      </c>
      <c r="B47" s="31" t="s">
        <v>606</v>
      </c>
      <c r="C47" s="38">
        <v>45909</v>
      </c>
      <c r="D47" s="31" t="s">
        <v>266</v>
      </c>
      <c r="E47" s="31">
        <v>303</v>
      </c>
      <c r="F47" s="31" t="s">
        <v>582</v>
      </c>
      <c r="G47" s="31" t="s">
        <v>6</v>
      </c>
      <c r="H47" s="32" t="s">
        <v>99</v>
      </c>
      <c r="I47" s="32" t="s">
        <v>589</v>
      </c>
      <c r="J47" s="31" t="s">
        <v>148</v>
      </c>
      <c r="K47" s="31" t="s">
        <v>149</v>
      </c>
      <c r="L47" s="31" t="s">
        <v>267</v>
      </c>
      <c r="M47" s="33">
        <v>0.6</v>
      </c>
      <c r="N47" s="34"/>
    </row>
    <row r="48" spans="1:14" ht="30" x14ac:dyDescent="0.25">
      <c r="A48" s="31" t="s">
        <v>578</v>
      </c>
      <c r="B48" s="31" t="s">
        <v>606</v>
      </c>
      <c r="C48" s="38">
        <v>45909</v>
      </c>
      <c r="D48" s="31" t="s">
        <v>268</v>
      </c>
      <c r="E48" s="31">
        <v>303</v>
      </c>
      <c r="F48" s="31" t="s">
        <v>40</v>
      </c>
      <c r="G48" s="31" t="s">
        <v>6</v>
      </c>
      <c r="H48" s="31" t="s">
        <v>269</v>
      </c>
      <c r="I48" s="32" t="s">
        <v>589</v>
      </c>
      <c r="J48" s="31" t="s">
        <v>151</v>
      </c>
      <c r="K48" s="31" t="s">
        <v>270</v>
      </c>
      <c r="L48" s="31" t="s">
        <v>271</v>
      </c>
      <c r="M48" s="33">
        <v>0.11</v>
      </c>
      <c r="N48" s="34"/>
    </row>
    <row r="49" spans="1:14" ht="30" x14ac:dyDescent="0.25">
      <c r="A49" s="31" t="s">
        <v>578</v>
      </c>
      <c r="B49" s="31" t="s">
        <v>606</v>
      </c>
      <c r="C49" s="38">
        <v>45909</v>
      </c>
      <c r="D49" s="31" t="s">
        <v>272</v>
      </c>
      <c r="E49" s="31">
        <v>303</v>
      </c>
      <c r="F49" s="31" t="s">
        <v>587</v>
      </c>
      <c r="G49" s="31" t="s">
        <v>6</v>
      </c>
      <c r="H49" s="32" t="s">
        <v>95</v>
      </c>
      <c r="I49" s="32" t="s">
        <v>659</v>
      </c>
      <c r="J49" s="31" t="s">
        <v>148</v>
      </c>
      <c r="K49" s="32" t="s">
        <v>273</v>
      </c>
      <c r="L49" s="31" t="s">
        <v>274</v>
      </c>
      <c r="M49" s="36">
        <v>2.99</v>
      </c>
      <c r="N49" s="31"/>
    </row>
    <row r="50" spans="1:14" ht="30" x14ac:dyDescent="0.25">
      <c r="A50" s="31" t="s">
        <v>578</v>
      </c>
      <c r="B50" s="31" t="s">
        <v>606</v>
      </c>
      <c r="C50" s="38">
        <v>45909</v>
      </c>
      <c r="D50" s="31" t="s">
        <v>275</v>
      </c>
      <c r="E50" s="31">
        <v>303</v>
      </c>
      <c r="F50" s="31" t="s">
        <v>611</v>
      </c>
      <c r="G50" s="31" t="s">
        <v>6</v>
      </c>
      <c r="H50" s="32" t="s">
        <v>102</v>
      </c>
      <c r="I50" s="32" t="s">
        <v>615</v>
      </c>
      <c r="J50" s="31" t="s">
        <v>157</v>
      </c>
      <c r="K50" s="31" t="s">
        <v>276</v>
      </c>
      <c r="L50" s="31" t="s">
        <v>277</v>
      </c>
      <c r="M50" s="33">
        <v>6.46</v>
      </c>
      <c r="N50" s="31"/>
    </row>
    <row r="51" spans="1:14" ht="30" x14ac:dyDescent="0.25">
      <c r="A51" s="31" t="s">
        <v>578</v>
      </c>
      <c r="B51" s="31" t="s">
        <v>606</v>
      </c>
      <c r="C51" s="38">
        <v>45909</v>
      </c>
      <c r="D51" s="31" t="s">
        <v>278</v>
      </c>
      <c r="E51" s="31">
        <v>303</v>
      </c>
      <c r="F51" s="31" t="s">
        <v>602</v>
      </c>
      <c r="G51" s="31" t="s">
        <v>6</v>
      </c>
      <c r="H51" s="31" t="s">
        <v>99</v>
      </c>
      <c r="I51" s="32" t="s">
        <v>701</v>
      </c>
      <c r="J51" s="31" t="s">
        <v>164</v>
      </c>
      <c r="K51" s="31" t="s">
        <v>279</v>
      </c>
      <c r="L51" s="31" t="s">
        <v>280</v>
      </c>
      <c r="M51" s="33">
        <v>5.96</v>
      </c>
      <c r="N51" s="34"/>
    </row>
    <row r="52" spans="1:14" ht="30" x14ac:dyDescent="0.25">
      <c r="A52" s="31" t="s">
        <v>578</v>
      </c>
      <c r="B52" s="31" t="s">
        <v>606</v>
      </c>
      <c r="C52" s="38">
        <v>45909</v>
      </c>
      <c r="D52" s="31" t="s">
        <v>281</v>
      </c>
      <c r="E52" s="31">
        <v>303</v>
      </c>
      <c r="F52" s="31" t="s">
        <v>41</v>
      </c>
      <c r="G52" s="31" t="s">
        <v>6</v>
      </c>
      <c r="H52" s="31" t="s">
        <v>702</v>
      </c>
      <c r="I52" s="32" t="s">
        <v>703</v>
      </c>
      <c r="J52" s="31" t="s">
        <v>158</v>
      </c>
      <c r="K52" s="31" t="s">
        <v>282</v>
      </c>
      <c r="L52" s="31" t="s">
        <v>283</v>
      </c>
      <c r="M52" s="36">
        <v>0</v>
      </c>
      <c r="N52" s="34"/>
    </row>
    <row r="53" spans="1:14" ht="30" x14ac:dyDescent="0.25">
      <c r="A53" s="31" t="s">
        <v>578</v>
      </c>
      <c r="B53" s="31" t="s">
        <v>608</v>
      </c>
      <c r="C53" s="38">
        <v>45909</v>
      </c>
      <c r="D53" s="31" t="s">
        <v>284</v>
      </c>
      <c r="E53" s="31">
        <v>303</v>
      </c>
      <c r="F53" s="31" t="s">
        <v>582</v>
      </c>
      <c r="G53" s="31" t="s">
        <v>6</v>
      </c>
      <c r="H53" s="31" t="s">
        <v>704</v>
      </c>
      <c r="I53" s="32" t="s">
        <v>632</v>
      </c>
      <c r="J53" s="31" t="s">
        <v>206</v>
      </c>
      <c r="K53" s="31" t="s">
        <v>285</v>
      </c>
      <c r="L53" s="31" t="s">
        <v>286</v>
      </c>
      <c r="M53" s="33">
        <v>0.246</v>
      </c>
      <c r="N53" s="34"/>
    </row>
    <row r="54" spans="1:14" ht="30" x14ac:dyDescent="0.25">
      <c r="A54" s="31" t="s">
        <v>578</v>
      </c>
      <c r="B54" s="31" t="s">
        <v>608</v>
      </c>
      <c r="C54" s="38">
        <v>45909</v>
      </c>
      <c r="D54" s="31" t="s">
        <v>293</v>
      </c>
      <c r="E54" s="31">
        <v>303</v>
      </c>
      <c r="F54" s="31" t="s">
        <v>41</v>
      </c>
      <c r="G54" s="31" t="s">
        <v>6</v>
      </c>
      <c r="H54" s="31" t="s">
        <v>368</v>
      </c>
      <c r="I54" s="32" t="s">
        <v>615</v>
      </c>
      <c r="J54" s="31" t="s">
        <v>202</v>
      </c>
      <c r="K54" s="32" t="s">
        <v>294</v>
      </c>
      <c r="L54" s="31" t="s">
        <v>295</v>
      </c>
      <c r="M54" s="33">
        <v>4.7E-2</v>
      </c>
      <c r="N54" s="34"/>
    </row>
    <row r="55" spans="1:14" ht="30" x14ac:dyDescent="0.25">
      <c r="A55" s="31" t="s">
        <v>578</v>
      </c>
      <c r="B55" s="31" t="s">
        <v>608</v>
      </c>
      <c r="C55" s="38">
        <v>45909</v>
      </c>
      <c r="D55" s="31" t="s">
        <v>311</v>
      </c>
      <c r="E55" s="31">
        <v>303</v>
      </c>
      <c r="F55" s="31" t="s">
        <v>47</v>
      </c>
      <c r="G55" s="31" t="s">
        <v>6</v>
      </c>
      <c r="H55" s="31" t="s">
        <v>1279</v>
      </c>
      <c r="I55" s="32" t="s">
        <v>680</v>
      </c>
      <c r="J55" s="31" t="s">
        <v>211</v>
      </c>
      <c r="K55" s="31" t="s">
        <v>312</v>
      </c>
      <c r="L55" s="31" t="s">
        <v>313</v>
      </c>
      <c r="M55" s="33">
        <v>4.2000000000000003E-2</v>
      </c>
      <c r="N55" s="34"/>
    </row>
    <row r="56" spans="1:14" ht="30" x14ac:dyDescent="0.25">
      <c r="A56" s="31" t="s">
        <v>578</v>
      </c>
      <c r="B56" s="31" t="s">
        <v>608</v>
      </c>
      <c r="C56" s="38">
        <v>45909</v>
      </c>
      <c r="D56" s="31" t="s">
        <v>7</v>
      </c>
      <c r="E56" s="31">
        <v>303</v>
      </c>
      <c r="F56" s="31" t="s">
        <v>602</v>
      </c>
      <c r="G56" s="31" t="s">
        <v>6</v>
      </c>
      <c r="H56" s="31" t="s">
        <v>185</v>
      </c>
      <c r="I56" s="32" t="s">
        <v>651</v>
      </c>
      <c r="J56" s="31" t="s">
        <v>193</v>
      </c>
      <c r="K56" s="32" t="s">
        <v>207</v>
      </c>
      <c r="L56" s="31" t="s">
        <v>208</v>
      </c>
      <c r="M56" s="35">
        <v>1.8640000000000001</v>
      </c>
      <c r="N56" s="34"/>
    </row>
    <row r="57" spans="1:14" ht="30" x14ac:dyDescent="0.25">
      <c r="A57" s="31" t="s">
        <v>578</v>
      </c>
      <c r="B57" s="31" t="s">
        <v>581</v>
      </c>
      <c r="C57" s="38">
        <v>45944</v>
      </c>
      <c r="D57" s="31" t="s">
        <v>1478</v>
      </c>
      <c r="E57" s="31">
        <v>305</v>
      </c>
      <c r="F57" s="31" t="s">
        <v>595</v>
      </c>
      <c r="G57" s="31" t="s">
        <v>6</v>
      </c>
      <c r="H57" s="32" t="s">
        <v>1479</v>
      </c>
      <c r="I57" s="32" t="s">
        <v>622</v>
      </c>
      <c r="J57" s="31" t="s">
        <v>1411</v>
      </c>
      <c r="K57" s="31" t="s">
        <v>1480</v>
      </c>
      <c r="L57" s="31" t="s">
        <v>1481</v>
      </c>
      <c r="M57" s="36">
        <v>0</v>
      </c>
      <c r="N57" s="34"/>
    </row>
    <row r="58" spans="1:14" ht="30" x14ac:dyDescent="0.25">
      <c r="A58" s="31" t="s">
        <v>578</v>
      </c>
      <c r="B58" s="31" t="s">
        <v>581</v>
      </c>
      <c r="C58" s="38">
        <v>45944</v>
      </c>
      <c r="D58" s="31" t="s">
        <v>376</v>
      </c>
      <c r="E58" s="31">
        <v>303</v>
      </c>
      <c r="F58" s="31" t="s">
        <v>579</v>
      </c>
      <c r="G58" s="31" t="s">
        <v>6</v>
      </c>
      <c r="H58" s="31" t="s">
        <v>715</v>
      </c>
      <c r="I58" s="32" t="s">
        <v>621</v>
      </c>
      <c r="J58" s="31" t="s">
        <v>42</v>
      </c>
      <c r="K58" s="32" t="s">
        <v>377</v>
      </c>
      <c r="L58" s="31" t="s">
        <v>378</v>
      </c>
      <c r="M58" s="36">
        <v>4.218</v>
      </c>
      <c r="N58" s="34"/>
    </row>
    <row r="59" spans="1:14" ht="30" x14ac:dyDescent="0.25">
      <c r="A59" s="31" t="s">
        <v>578</v>
      </c>
      <c r="B59" s="31" t="s">
        <v>581</v>
      </c>
      <c r="C59" s="38">
        <v>45944</v>
      </c>
      <c r="D59" s="31" t="s">
        <v>383</v>
      </c>
      <c r="E59" s="31">
        <v>303</v>
      </c>
      <c r="F59" s="31" t="s">
        <v>595</v>
      </c>
      <c r="G59" s="31" t="s">
        <v>6</v>
      </c>
      <c r="H59" s="31" t="s">
        <v>384</v>
      </c>
      <c r="I59" s="32" t="s">
        <v>623</v>
      </c>
      <c r="J59" s="31" t="s">
        <v>52</v>
      </c>
      <c r="K59" s="32" t="s">
        <v>60</v>
      </c>
      <c r="L59" s="31" t="s">
        <v>385</v>
      </c>
      <c r="M59" s="35">
        <v>0.224</v>
      </c>
      <c r="N59" s="34"/>
    </row>
    <row r="60" spans="1:14" ht="30" x14ac:dyDescent="0.25">
      <c r="A60" s="31" t="s">
        <v>578</v>
      </c>
      <c r="B60" s="31" t="s">
        <v>581</v>
      </c>
      <c r="C60" s="38">
        <v>45944</v>
      </c>
      <c r="D60" s="31" t="s">
        <v>406</v>
      </c>
      <c r="E60" s="31">
        <v>205</v>
      </c>
      <c r="F60" s="31" t="s">
        <v>40</v>
      </c>
      <c r="G60" s="31" t="s">
        <v>6</v>
      </c>
      <c r="H60" s="32" t="s">
        <v>49</v>
      </c>
      <c r="I60" s="32" t="s">
        <v>584</v>
      </c>
      <c r="J60" s="31" t="s">
        <v>61</v>
      </c>
      <c r="K60" s="31" t="s">
        <v>721</v>
      </c>
      <c r="L60" s="31" t="s">
        <v>407</v>
      </c>
      <c r="M60" s="33">
        <v>3.4000000000000002E-2</v>
      </c>
      <c r="N60" s="34"/>
    </row>
    <row r="61" spans="1:14" ht="30" x14ac:dyDescent="0.25">
      <c r="A61" s="31" t="s">
        <v>578</v>
      </c>
      <c r="B61" s="31" t="s">
        <v>581</v>
      </c>
      <c r="C61" s="38">
        <v>45944</v>
      </c>
      <c r="D61" s="31" t="s">
        <v>319</v>
      </c>
      <c r="E61" s="31">
        <v>303</v>
      </c>
      <c r="F61" s="31" t="s">
        <v>591</v>
      </c>
      <c r="G61" s="31" t="s">
        <v>6</v>
      </c>
      <c r="H61" s="31" t="s">
        <v>320</v>
      </c>
      <c r="I61" s="32" t="s">
        <v>615</v>
      </c>
      <c r="J61" s="31" t="s">
        <v>44</v>
      </c>
      <c r="K61" s="31" t="s">
        <v>321</v>
      </c>
      <c r="L61" s="31" t="s">
        <v>322</v>
      </c>
      <c r="M61" s="33">
        <v>0.113</v>
      </c>
      <c r="N61" s="31" t="s">
        <v>1482</v>
      </c>
    </row>
    <row r="62" spans="1:14" ht="30" x14ac:dyDescent="0.25">
      <c r="A62" s="31" t="s">
        <v>578</v>
      </c>
      <c r="B62" s="31" t="s">
        <v>581</v>
      </c>
      <c r="C62" s="38">
        <v>45944</v>
      </c>
      <c r="D62" s="31" t="s">
        <v>323</v>
      </c>
      <c r="E62" s="31">
        <v>303</v>
      </c>
      <c r="F62" s="31" t="s">
        <v>636</v>
      </c>
      <c r="G62" s="31" t="s">
        <v>6</v>
      </c>
      <c r="H62" s="31" t="s">
        <v>190</v>
      </c>
      <c r="I62" s="32" t="s">
        <v>600</v>
      </c>
      <c r="J62" s="31" t="s">
        <v>44</v>
      </c>
      <c r="K62" s="31" t="s">
        <v>324</v>
      </c>
      <c r="L62" s="31" t="s">
        <v>325</v>
      </c>
      <c r="M62" s="33">
        <v>1.0389999999999999</v>
      </c>
      <c r="N62" s="31" t="s">
        <v>1483</v>
      </c>
    </row>
    <row r="63" spans="1:14" ht="60" x14ac:dyDescent="0.25">
      <c r="A63" s="31" t="s">
        <v>578</v>
      </c>
      <c r="B63" s="31" t="s">
        <v>581</v>
      </c>
      <c r="C63" s="38">
        <v>45944</v>
      </c>
      <c r="D63" s="31" t="s">
        <v>326</v>
      </c>
      <c r="E63" s="31">
        <v>303</v>
      </c>
      <c r="F63" s="31" t="s">
        <v>579</v>
      </c>
      <c r="G63" s="31" t="s">
        <v>6</v>
      </c>
      <c r="H63" s="31" t="s">
        <v>327</v>
      </c>
      <c r="I63" s="32" t="s">
        <v>600</v>
      </c>
      <c r="J63" s="31" t="s">
        <v>44</v>
      </c>
      <c r="K63" s="31" t="s">
        <v>324</v>
      </c>
      <c r="L63" s="31" t="s">
        <v>328</v>
      </c>
      <c r="M63" s="33">
        <v>0.98299999999999998</v>
      </c>
      <c r="N63" s="32" t="s">
        <v>1484</v>
      </c>
    </row>
    <row r="64" spans="1:14" ht="60" x14ac:dyDescent="0.25">
      <c r="A64" s="31" t="s">
        <v>578</v>
      </c>
      <c r="B64" s="31" t="s">
        <v>581</v>
      </c>
      <c r="C64" s="38">
        <v>45944</v>
      </c>
      <c r="D64" s="31" t="s">
        <v>329</v>
      </c>
      <c r="E64" s="31">
        <v>303</v>
      </c>
      <c r="F64" s="31" t="s">
        <v>611</v>
      </c>
      <c r="G64" s="31" t="s">
        <v>6</v>
      </c>
      <c r="H64" s="31" t="s">
        <v>330</v>
      </c>
      <c r="I64" s="32" t="s">
        <v>600</v>
      </c>
      <c r="J64" s="31" t="s">
        <v>44</v>
      </c>
      <c r="K64" s="31" t="s">
        <v>324</v>
      </c>
      <c r="L64" s="31" t="s">
        <v>331</v>
      </c>
      <c r="M64" s="33">
        <v>0.53600000000000003</v>
      </c>
      <c r="N64" s="32" t="s">
        <v>1485</v>
      </c>
    </row>
    <row r="65" spans="1:14" ht="60" x14ac:dyDescent="0.25">
      <c r="A65" s="31" t="s">
        <v>578</v>
      </c>
      <c r="B65" s="31" t="s">
        <v>581</v>
      </c>
      <c r="C65" s="38">
        <v>45944</v>
      </c>
      <c r="D65" s="31" t="s">
        <v>332</v>
      </c>
      <c r="E65" s="31">
        <v>303</v>
      </c>
      <c r="F65" s="31" t="s">
        <v>40</v>
      </c>
      <c r="G65" s="31" t="s">
        <v>6</v>
      </c>
      <c r="H65" s="31" t="s">
        <v>333</v>
      </c>
      <c r="I65" s="32" t="s">
        <v>600</v>
      </c>
      <c r="J65" s="31" t="s">
        <v>44</v>
      </c>
      <c r="K65" s="31" t="s">
        <v>324</v>
      </c>
      <c r="L65" s="31" t="s">
        <v>325</v>
      </c>
      <c r="M65" s="33">
        <v>1.032</v>
      </c>
      <c r="N65" s="32" t="s">
        <v>1486</v>
      </c>
    </row>
    <row r="66" spans="1:14" ht="60" x14ac:dyDescent="0.25">
      <c r="A66" s="31" t="s">
        <v>578</v>
      </c>
      <c r="B66" s="31" t="s">
        <v>581</v>
      </c>
      <c r="C66" s="38">
        <v>45944</v>
      </c>
      <c r="D66" s="31" t="s">
        <v>334</v>
      </c>
      <c r="E66" s="31">
        <v>303</v>
      </c>
      <c r="F66" s="31" t="s">
        <v>582</v>
      </c>
      <c r="G66" s="31" t="s">
        <v>6</v>
      </c>
      <c r="H66" s="32" t="s">
        <v>335</v>
      </c>
      <c r="I66" s="32" t="s">
        <v>600</v>
      </c>
      <c r="J66" s="31" t="s">
        <v>44</v>
      </c>
      <c r="K66" s="31" t="s">
        <v>324</v>
      </c>
      <c r="L66" s="31" t="s">
        <v>328</v>
      </c>
      <c r="M66" s="36">
        <v>0.98299999999999998</v>
      </c>
      <c r="N66" s="32" t="s">
        <v>1486</v>
      </c>
    </row>
    <row r="67" spans="1:14" ht="30" x14ac:dyDescent="0.25">
      <c r="A67" s="31" t="s">
        <v>578</v>
      </c>
      <c r="B67" s="31" t="s">
        <v>581</v>
      </c>
      <c r="C67" s="38">
        <v>45944</v>
      </c>
      <c r="D67" s="31" t="s">
        <v>336</v>
      </c>
      <c r="E67" s="31">
        <v>303</v>
      </c>
      <c r="F67" s="31" t="s">
        <v>602</v>
      </c>
      <c r="G67" s="31" t="s">
        <v>6</v>
      </c>
      <c r="H67" s="32" t="s">
        <v>335</v>
      </c>
      <c r="I67" s="32" t="s">
        <v>600</v>
      </c>
      <c r="J67" s="31" t="s">
        <v>44</v>
      </c>
      <c r="K67" s="31" t="s">
        <v>324</v>
      </c>
      <c r="L67" s="31" t="s">
        <v>331</v>
      </c>
      <c r="M67" s="33">
        <v>0.53600000000000003</v>
      </c>
      <c r="N67" s="31" t="s">
        <v>1486</v>
      </c>
    </row>
    <row r="68" spans="1:14" ht="30" x14ac:dyDescent="0.25">
      <c r="A68" s="31" t="s">
        <v>578</v>
      </c>
      <c r="B68" s="31" t="s">
        <v>581</v>
      </c>
      <c r="C68" s="38">
        <v>45944</v>
      </c>
      <c r="D68" s="31" t="s">
        <v>438</v>
      </c>
      <c r="E68" s="31">
        <v>206</v>
      </c>
      <c r="F68" s="31" t="s">
        <v>602</v>
      </c>
      <c r="G68" s="31" t="s">
        <v>6</v>
      </c>
      <c r="H68" s="31" t="s">
        <v>51</v>
      </c>
      <c r="I68" s="32" t="s">
        <v>584</v>
      </c>
      <c r="J68" s="31" t="s">
        <v>54</v>
      </c>
      <c r="K68" s="31" t="s">
        <v>727</v>
      </c>
      <c r="L68" s="31" t="s">
        <v>439</v>
      </c>
      <c r="M68" s="35">
        <v>0.43</v>
      </c>
      <c r="N68" s="31" t="s">
        <v>440</v>
      </c>
    </row>
    <row r="69" spans="1:14" ht="30" x14ac:dyDescent="0.25">
      <c r="A69" s="31" t="s">
        <v>578</v>
      </c>
      <c r="B69" s="31" t="s">
        <v>581</v>
      </c>
      <c r="C69" s="38">
        <v>45944</v>
      </c>
      <c r="D69" s="31" t="s">
        <v>440</v>
      </c>
      <c r="E69" s="31">
        <v>206</v>
      </c>
      <c r="F69" s="31" t="s">
        <v>582</v>
      </c>
      <c r="G69" s="31" t="s">
        <v>6</v>
      </c>
      <c r="H69" s="32" t="s">
        <v>596</v>
      </c>
      <c r="I69" s="32" t="s">
        <v>584</v>
      </c>
      <c r="J69" s="31" t="s">
        <v>54</v>
      </c>
      <c r="K69" s="31" t="s">
        <v>727</v>
      </c>
      <c r="L69" s="31" t="s">
        <v>439</v>
      </c>
      <c r="M69" s="33">
        <v>0.43</v>
      </c>
      <c r="N69" s="31" t="s">
        <v>438</v>
      </c>
    </row>
    <row r="70" spans="1:14" ht="30" x14ac:dyDescent="0.25">
      <c r="A70" s="31" t="s">
        <v>578</v>
      </c>
      <c r="B70" s="31" t="s">
        <v>597</v>
      </c>
      <c r="C70" s="38">
        <v>45944</v>
      </c>
      <c r="D70" s="31" t="s">
        <v>244</v>
      </c>
      <c r="E70" s="31">
        <v>303</v>
      </c>
      <c r="F70" s="31" t="s">
        <v>694</v>
      </c>
      <c r="G70" s="31" t="s">
        <v>6</v>
      </c>
      <c r="H70" s="31" t="s">
        <v>99</v>
      </c>
      <c r="I70" s="32" t="s">
        <v>695</v>
      </c>
      <c r="J70" s="31" t="s">
        <v>96</v>
      </c>
      <c r="K70" s="31" t="s">
        <v>245</v>
      </c>
      <c r="L70" s="31" t="s">
        <v>246</v>
      </c>
      <c r="M70" s="36">
        <v>4.3570000000000002</v>
      </c>
      <c r="N70" s="31"/>
    </row>
    <row r="71" spans="1:14" ht="30" x14ac:dyDescent="0.25">
      <c r="A71" s="31" t="s">
        <v>578</v>
      </c>
      <c r="B71" s="31" t="s">
        <v>597</v>
      </c>
      <c r="C71" s="38">
        <v>45944</v>
      </c>
      <c r="D71" s="31" t="s">
        <v>441</v>
      </c>
      <c r="E71" s="31">
        <v>303</v>
      </c>
      <c r="F71" s="31" t="s">
        <v>582</v>
      </c>
      <c r="G71" s="31" t="s">
        <v>6</v>
      </c>
      <c r="H71" s="31" t="s">
        <v>442</v>
      </c>
      <c r="I71" s="32" t="s">
        <v>645</v>
      </c>
      <c r="J71" s="31" t="s">
        <v>94</v>
      </c>
      <c r="K71" s="31" t="s">
        <v>728</v>
      </c>
      <c r="L71" s="31" t="s">
        <v>443</v>
      </c>
      <c r="M71" s="36">
        <v>0.63300000000000001</v>
      </c>
      <c r="N71" s="31"/>
    </row>
    <row r="72" spans="1:14" ht="30" x14ac:dyDescent="0.25">
      <c r="A72" s="31" t="s">
        <v>578</v>
      </c>
      <c r="B72" s="31" t="s">
        <v>603</v>
      </c>
      <c r="C72" s="38">
        <v>45944</v>
      </c>
      <c r="D72" s="31" t="s">
        <v>1191</v>
      </c>
      <c r="E72" s="31">
        <v>302</v>
      </c>
      <c r="F72" s="31" t="s">
        <v>583</v>
      </c>
      <c r="G72" s="31" t="s">
        <v>6</v>
      </c>
      <c r="H72" s="31" t="s">
        <v>1192</v>
      </c>
      <c r="I72" s="32" t="s">
        <v>604</v>
      </c>
      <c r="J72" s="31" t="s">
        <v>38</v>
      </c>
      <c r="K72" s="32" t="s">
        <v>128</v>
      </c>
      <c r="L72" s="31" t="s">
        <v>1193</v>
      </c>
      <c r="M72" s="33">
        <v>0.188</v>
      </c>
      <c r="N72" s="34"/>
    </row>
    <row r="73" spans="1:14" ht="30" x14ac:dyDescent="0.25">
      <c r="A73" s="31" t="s">
        <v>578</v>
      </c>
      <c r="B73" s="31" t="s">
        <v>606</v>
      </c>
      <c r="C73" s="38">
        <v>45944</v>
      </c>
      <c r="D73" s="31" t="s">
        <v>1487</v>
      </c>
      <c r="E73" s="31">
        <v>305</v>
      </c>
      <c r="F73" s="31" t="s">
        <v>582</v>
      </c>
      <c r="G73" s="31" t="s">
        <v>6</v>
      </c>
      <c r="H73" s="32" t="s">
        <v>1488</v>
      </c>
      <c r="I73" s="32" t="s">
        <v>622</v>
      </c>
      <c r="J73" s="31" t="s">
        <v>1622</v>
      </c>
      <c r="K73" s="31" t="s">
        <v>1489</v>
      </c>
      <c r="L73" s="31" t="s">
        <v>1114</v>
      </c>
      <c r="M73" s="33">
        <v>0</v>
      </c>
      <c r="N73" s="34"/>
    </row>
    <row r="74" spans="1:14" ht="30" x14ac:dyDescent="0.25">
      <c r="A74" s="31" t="s">
        <v>578</v>
      </c>
      <c r="B74" s="31" t="s">
        <v>606</v>
      </c>
      <c r="C74" s="38">
        <v>45944</v>
      </c>
      <c r="D74" s="31" t="s">
        <v>481</v>
      </c>
      <c r="E74" s="31">
        <v>303</v>
      </c>
      <c r="F74" s="31" t="s">
        <v>590</v>
      </c>
      <c r="G74" s="31" t="s">
        <v>6</v>
      </c>
      <c r="H74" s="31" t="s">
        <v>95</v>
      </c>
      <c r="I74" s="32" t="s">
        <v>610</v>
      </c>
      <c r="J74" s="31" t="s">
        <v>158</v>
      </c>
      <c r="K74" s="31" t="s">
        <v>168</v>
      </c>
      <c r="L74" s="31" t="s">
        <v>482</v>
      </c>
      <c r="M74" s="33">
        <v>8.2100000000000009</v>
      </c>
      <c r="N74" s="34" t="s">
        <v>483</v>
      </c>
    </row>
    <row r="75" spans="1:14" ht="30" x14ac:dyDescent="0.25">
      <c r="A75" s="31" t="s">
        <v>578</v>
      </c>
      <c r="B75" s="31" t="s">
        <v>606</v>
      </c>
      <c r="C75" s="38">
        <v>45944</v>
      </c>
      <c r="D75" s="31" t="s">
        <v>483</v>
      </c>
      <c r="E75" s="31">
        <v>303</v>
      </c>
      <c r="F75" s="31" t="s">
        <v>583</v>
      </c>
      <c r="G75" s="31" t="s">
        <v>6</v>
      </c>
      <c r="H75" s="32" t="s">
        <v>99</v>
      </c>
      <c r="I75" s="32" t="s">
        <v>610</v>
      </c>
      <c r="J75" s="31" t="s">
        <v>158</v>
      </c>
      <c r="K75" s="32" t="s">
        <v>168</v>
      </c>
      <c r="L75" s="31" t="s">
        <v>1490</v>
      </c>
      <c r="M75" s="36">
        <v>2.78</v>
      </c>
      <c r="N75" s="34" t="s">
        <v>481</v>
      </c>
    </row>
    <row r="76" spans="1:14" ht="30" x14ac:dyDescent="0.25">
      <c r="A76" s="31" t="s">
        <v>578</v>
      </c>
      <c r="B76" s="31" t="s">
        <v>606</v>
      </c>
      <c r="C76" s="38">
        <v>45944</v>
      </c>
      <c r="D76" s="31" t="s">
        <v>487</v>
      </c>
      <c r="E76" s="31">
        <v>303</v>
      </c>
      <c r="F76" s="31" t="s">
        <v>614</v>
      </c>
      <c r="G76" s="31" t="s">
        <v>6</v>
      </c>
      <c r="H76" s="31" t="s">
        <v>99</v>
      </c>
      <c r="I76" s="32" t="s">
        <v>621</v>
      </c>
      <c r="J76" s="31" t="s">
        <v>166</v>
      </c>
      <c r="K76" s="31" t="s">
        <v>488</v>
      </c>
      <c r="L76" s="31" t="s">
        <v>489</v>
      </c>
      <c r="M76" s="33">
        <v>12.01</v>
      </c>
      <c r="N76" s="31"/>
    </row>
    <row r="77" spans="1:14" ht="30" x14ac:dyDescent="0.25">
      <c r="A77" s="31" t="s">
        <v>578</v>
      </c>
      <c r="B77" s="31" t="s">
        <v>606</v>
      </c>
      <c r="C77" s="38">
        <v>45944</v>
      </c>
      <c r="D77" s="31" t="s">
        <v>490</v>
      </c>
      <c r="E77" s="31">
        <v>303</v>
      </c>
      <c r="F77" s="31" t="s">
        <v>40</v>
      </c>
      <c r="G77" s="31" t="s">
        <v>6</v>
      </c>
      <c r="H77" s="31" t="s">
        <v>99</v>
      </c>
      <c r="I77" s="32" t="s">
        <v>589</v>
      </c>
      <c r="J77" s="31" t="s">
        <v>150</v>
      </c>
      <c r="K77" s="31" t="s">
        <v>162</v>
      </c>
      <c r="L77" s="31" t="s">
        <v>491</v>
      </c>
      <c r="M77" s="33">
        <v>1</v>
      </c>
      <c r="N77" s="34"/>
    </row>
    <row r="78" spans="1:14" ht="30" x14ac:dyDescent="0.25">
      <c r="A78" s="31" t="s">
        <v>578</v>
      </c>
      <c r="B78" s="31" t="s">
        <v>606</v>
      </c>
      <c r="C78" s="38">
        <v>45944</v>
      </c>
      <c r="D78" s="31" t="s">
        <v>497</v>
      </c>
      <c r="E78" s="31">
        <v>206</v>
      </c>
      <c r="F78" s="31" t="s">
        <v>41</v>
      </c>
      <c r="G78" s="31" t="s">
        <v>6</v>
      </c>
      <c r="H78" s="31" t="s">
        <v>102</v>
      </c>
      <c r="I78" s="32" t="s">
        <v>605</v>
      </c>
      <c r="J78" s="31" t="s">
        <v>158</v>
      </c>
      <c r="K78" s="32" t="s">
        <v>167</v>
      </c>
      <c r="L78" s="31" t="s">
        <v>498</v>
      </c>
      <c r="M78" s="33">
        <v>2.96</v>
      </c>
      <c r="N78" s="34"/>
    </row>
    <row r="79" spans="1:14" ht="30" x14ac:dyDescent="0.25">
      <c r="A79" s="31" t="s">
        <v>578</v>
      </c>
      <c r="B79" s="31" t="s">
        <v>606</v>
      </c>
      <c r="C79" s="38">
        <v>45944</v>
      </c>
      <c r="D79" s="31" t="s">
        <v>511</v>
      </c>
      <c r="E79" s="31">
        <v>206</v>
      </c>
      <c r="F79" s="31" t="s">
        <v>582</v>
      </c>
      <c r="G79" s="31" t="s">
        <v>6</v>
      </c>
      <c r="H79" s="31" t="s">
        <v>120</v>
      </c>
      <c r="I79" s="32" t="s">
        <v>584</v>
      </c>
      <c r="J79" s="31" t="s">
        <v>158</v>
      </c>
      <c r="K79" s="32" t="s">
        <v>737</v>
      </c>
      <c r="L79" s="31" t="s">
        <v>512</v>
      </c>
      <c r="M79" s="33">
        <v>0.27</v>
      </c>
      <c r="N79" s="34"/>
    </row>
    <row r="80" spans="1:14" ht="30" x14ac:dyDescent="0.25">
      <c r="A80" s="31" t="s">
        <v>578</v>
      </c>
      <c r="B80" s="31" t="s">
        <v>608</v>
      </c>
      <c r="C80" s="38">
        <v>45944</v>
      </c>
      <c r="D80" s="31" t="s">
        <v>287</v>
      </c>
      <c r="E80" s="31">
        <v>303</v>
      </c>
      <c r="F80" s="31" t="s">
        <v>41</v>
      </c>
      <c r="G80" s="31" t="s">
        <v>6</v>
      </c>
      <c r="H80" s="32" t="s">
        <v>288</v>
      </c>
      <c r="I80" s="32" t="s">
        <v>612</v>
      </c>
      <c r="J80" s="31" t="s">
        <v>187</v>
      </c>
      <c r="K80" s="32" t="s">
        <v>289</v>
      </c>
      <c r="L80" s="31" t="s">
        <v>290</v>
      </c>
      <c r="M80" s="35">
        <v>6.5000000000000002E-2</v>
      </c>
      <c r="N80" s="31" t="s">
        <v>291</v>
      </c>
    </row>
    <row r="81" spans="1:14" ht="30" x14ac:dyDescent="0.25">
      <c r="A81" s="31" t="s">
        <v>578</v>
      </c>
      <c r="B81" s="31" t="s">
        <v>608</v>
      </c>
      <c r="C81" s="38">
        <v>45944</v>
      </c>
      <c r="D81" s="31" t="s">
        <v>291</v>
      </c>
      <c r="E81" s="31">
        <v>303</v>
      </c>
      <c r="F81" s="31" t="s">
        <v>41</v>
      </c>
      <c r="G81" s="31" t="s">
        <v>6</v>
      </c>
      <c r="H81" s="31" t="s">
        <v>705</v>
      </c>
      <c r="I81" s="32" t="s">
        <v>706</v>
      </c>
      <c r="J81" s="31" t="s">
        <v>187</v>
      </c>
      <c r="K81" s="32" t="s">
        <v>292</v>
      </c>
      <c r="L81" s="31" t="s">
        <v>1542</v>
      </c>
      <c r="M81" s="35">
        <v>4.4999999999999998E-2</v>
      </c>
      <c r="N81" s="32" t="s">
        <v>287</v>
      </c>
    </row>
    <row r="82" spans="1:14" ht="30" x14ac:dyDescent="0.25">
      <c r="A82" s="31" t="s">
        <v>578</v>
      </c>
      <c r="B82" s="31" t="s">
        <v>608</v>
      </c>
      <c r="C82" s="38">
        <v>45944</v>
      </c>
      <c r="D82" s="31" t="s">
        <v>919</v>
      </c>
      <c r="E82" s="31">
        <v>303</v>
      </c>
      <c r="F82" s="31" t="s">
        <v>588</v>
      </c>
      <c r="G82" s="31" t="s">
        <v>6</v>
      </c>
      <c r="H82" s="31" t="s">
        <v>188</v>
      </c>
      <c r="I82" s="32" t="s">
        <v>659</v>
      </c>
      <c r="J82" s="31" t="s">
        <v>191</v>
      </c>
      <c r="K82" s="32" t="s">
        <v>920</v>
      </c>
      <c r="L82" s="31" t="s">
        <v>921</v>
      </c>
      <c r="M82" s="35">
        <v>9.3640000000000008</v>
      </c>
      <c r="N82" s="32"/>
    </row>
    <row r="83" spans="1:14" ht="30" x14ac:dyDescent="0.25">
      <c r="A83" s="31" t="s">
        <v>578</v>
      </c>
      <c r="B83" s="31" t="s">
        <v>608</v>
      </c>
      <c r="C83" s="38">
        <v>45944</v>
      </c>
      <c r="D83" s="31" t="s">
        <v>296</v>
      </c>
      <c r="E83" s="31">
        <v>303</v>
      </c>
      <c r="F83" s="31" t="s">
        <v>582</v>
      </c>
      <c r="G83" s="31" t="s">
        <v>6</v>
      </c>
      <c r="H83" s="31" t="s">
        <v>609</v>
      </c>
      <c r="I83" s="32" t="s">
        <v>615</v>
      </c>
      <c r="J83" s="31" t="s">
        <v>182</v>
      </c>
      <c r="K83" s="32" t="s">
        <v>294</v>
      </c>
      <c r="L83" s="31" t="s">
        <v>297</v>
      </c>
      <c r="M83" s="35">
        <v>3.7999999999999999E-2</v>
      </c>
      <c r="N83" s="32"/>
    </row>
    <row r="84" spans="1:14" ht="30" x14ac:dyDescent="0.25">
      <c r="A84" s="31" t="s">
        <v>578</v>
      </c>
      <c r="B84" s="31" t="s">
        <v>608</v>
      </c>
      <c r="C84" s="38">
        <v>45944</v>
      </c>
      <c r="D84" s="31" t="s">
        <v>298</v>
      </c>
      <c r="E84" s="31">
        <v>303</v>
      </c>
      <c r="F84" s="31" t="s">
        <v>602</v>
      </c>
      <c r="G84" s="31" t="s">
        <v>6</v>
      </c>
      <c r="H84" s="31" t="s">
        <v>299</v>
      </c>
      <c r="I84" s="32" t="s">
        <v>707</v>
      </c>
      <c r="J84" s="31" t="s">
        <v>182</v>
      </c>
      <c r="K84" s="32" t="s">
        <v>300</v>
      </c>
      <c r="L84" s="31" t="s">
        <v>301</v>
      </c>
      <c r="M84" s="33">
        <v>4.4870000000000001</v>
      </c>
      <c r="N84" s="32"/>
    </row>
    <row r="85" spans="1:14" ht="30" x14ac:dyDescent="0.25">
      <c r="A85" s="31" t="s">
        <v>578</v>
      </c>
      <c r="B85" s="31" t="s">
        <v>608</v>
      </c>
      <c r="C85" s="38">
        <v>45944</v>
      </c>
      <c r="D85" s="31" t="s">
        <v>882</v>
      </c>
      <c r="E85" s="31">
        <v>205</v>
      </c>
      <c r="F85" s="31" t="s">
        <v>47</v>
      </c>
      <c r="G85" s="31" t="s">
        <v>6</v>
      </c>
      <c r="H85" s="31" t="s">
        <v>213</v>
      </c>
      <c r="I85" s="32" t="s">
        <v>655</v>
      </c>
      <c r="J85" s="31" t="s">
        <v>183</v>
      </c>
      <c r="K85" s="32" t="s">
        <v>883</v>
      </c>
      <c r="L85" s="31" t="s">
        <v>1255</v>
      </c>
      <c r="M85" s="33">
        <v>3.4000000000000002E-2</v>
      </c>
      <c r="N85" s="32"/>
    </row>
    <row r="86" spans="1:14" ht="30" x14ac:dyDescent="0.25">
      <c r="A86" s="31" t="s">
        <v>578</v>
      </c>
      <c r="B86" s="31" t="s">
        <v>608</v>
      </c>
      <c r="C86" s="38">
        <v>45944</v>
      </c>
      <c r="D86" s="31" t="s">
        <v>343</v>
      </c>
      <c r="E86" s="31">
        <v>205</v>
      </c>
      <c r="F86" s="31" t="s">
        <v>47</v>
      </c>
      <c r="G86" s="31" t="s">
        <v>6</v>
      </c>
      <c r="H86" s="31" t="s">
        <v>609</v>
      </c>
      <c r="I86" s="32" t="s">
        <v>584</v>
      </c>
      <c r="J86" s="31" t="s">
        <v>183</v>
      </c>
      <c r="K86" s="32" t="s">
        <v>344</v>
      </c>
      <c r="L86" s="31" t="s">
        <v>345</v>
      </c>
      <c r="M86" s="33">
        <v>2.8000000000000001E-2</v>
      </c>
      <c r="N86" s="32"/>
    </row>
    <row r="87" spans="1:14" ht="30" x14ac:dyDescent="0.25">
      <c r="A87" s="31" t="s">
        <v>578</v>
      </c>
      <c r="B87" s="31" t="s">
        <v>608</v>
      </c>
      <c r="C87" s="38">
        <v>45944</v>
      </c>
      <c r="D87" s="31" t="s">
        <v>531</v>
      </c>
      <c r="E87" s="31">
        <v>205</v>
      </c>
      <c r="F87" s="31" t="s">
        <v>40</v>
      </c>
      <c r="G87" s="31" t="s">
        <v>6</v>
      </c>
      <c r="H87" s="31" t="s">
        <v>609</v>
      </c>
      <c r="I87" s="32" t="s">
        <v>584</v>
      </c>
      <c r="J87" s="31" t="s">
        <v>186</v>
      </c>
      <c r="K87" s="32" t="s">
        <v>741</v>
      </c>
      <c r="L87" s="31" t="s">
        <v>532</v>
      </c>
      <c r="M87" s="33">
        <v>3.3000000000000002E-2</v>
      </c>
      <c r="N87" s="32"/>
    </row>
    <row r="88" spans="1:14" ht="30" x14ac:dyDescent="0.25">
      <c r="A88" s="31" t="s">
        <v>578</v>
      </c>
      <c r="B88" s="31" t="s">
        <v>608</v>
      </c>
      <c r="C88" s="38">
        <v>45944</v>
      </c>
      <c r="D88" s="31" t="s">
        <v>302</v>
      </c>
      <c r="E88" s="31">
        <v>303</v>
      </c>
      <c r="F88" s="31" t="s">
        <v>587</v>
      </c>
      <c r="G88" s="31" t="s">
        <v>6</v>
      </c>
      <c r="H88" s="31" t="s">
        <v>299</v>
      </c>
      <c r="I88" s="32" t="s">
        <v>640</v>
      </c>
      <c r="J88" s="31" t="s">
        <v>184</v>
      </c>
      <c r="K88" s="32" t="s">
        <v>303</v>
      </c>
      <c r="L88" s="31" t="s">
        <v>304</v>
      </c>
      <c r="M88" s="35">
        <v>5.9080000000000004</v>
      </c>
      <c r="N88" s="32" t="s">
        <v>305</v>
      </c>
    </row>
    <row r="89" spans="1:14" ht="30" x14ac:dyDescent="0.25">
      <c r="A89" s="31" t="s">
        <v>578</v>
      </c>
      <c r="B89" s="31" t="s">
        <v>608</v>
      </c>
      <c r="C89" s="38">
        <v>45944</v>
      </c>
      <c r="D89" s="31" t="s">
        <v>305</v>
      </c>
      <c r="E89" s="31">
        <v>303</v>
      </c>
      <c r="F89" s="31" t="s">
        <v>599</v>
      </c>
      <c r="G89" s="31" t="s">
        <v>6</v>
      </c>
      <c r="H89" s="31" t="s">
        <v>299</v>
      </c>
      <c r="I89" s="32" t="s">
        <v>619</v>
      </c>
      <c r="J89" s="31" t="s">
        <v>184</v>
      </c>
      <c r="K89" s="31" t="s">
        <v>306</v>
      </c>
      <c r="L89" s="31" t="s">
        <v>307</v>
      </c>
      <c r="M89" s="36">
        <v>6.7880000000000003</v>
      </c>
      <c r="N89" s="34" t="s">
        <v>302</v>
      </c>
    </row>
    <row r="90" spans="1:14" ht="30" x14ac:dyDescent="0.25">
      <c r="A90" s="31" t="s">
        <v>578</v>
      </c>
      <c r="B90" s="31" t="s">
        <v>608</v>
      </c>
      <c r="C90" s="38">
        <v>45944</v>
      </c>
      <c r="D90" s="31" t="s">
        <v>11</v>
      </c>
      <c r="E90" s="31">
        <v>205</v>
      </c>
      <c r="F90" s="31" t="s">
        <v>41</v>
      </c>
      <c r="G90" s="31" t="s">
        <v>6</v>
      </c>
      <c r="H90" s="31" t="s">
        <v>609</v>
      </c>
      <c r="I90" s="32" t="s">
        <v>584</v>
      </c>
      <c r="J90" s="31" t="s">
        <v>204</v>
      </c>
      <c r="K90" s="31" t="s">
        <v>209</v>
      </c>
      <c r="L90" s="31" t="s">
        <v>210</v>
      </c>
      <c r="M90" s="35">
        <v>8.5000000000000006E-2</v>
      </c>
      <c r="N90" s="34"/>
    </row>
    <row r="91" spans="1:14" ht="30" x14ac:dyDescent="0.25">
      <c r="A91" s="31" t="s">
        <v>578</v>
      </c>
      <c r="B91" s="31" t="s">
        <v>608</v>
      </c>
      <c r="C91" s="38">
        <v>45944</v>
      </c>
      <c r="D91" s="31" t="s">
        <v>308</v>
      </c>
      <c r="E91" s="31">
        <v>303</v>
      </c>
      <c r="F91" s="31" t="s">
        <v>595</v>
      </c>
      <c r="G91" s="31" t="s">
        <v>6</v>
      </c>
      <c r="H91" s="31" t="s">
        <v>185</v>
      </c>
      <c r="I91" s="32" t="s">
        <v>680</v>
      </c>
      <c r="J91" s="31" t="s">
        <v>196</v>
      </c>
      <c r="K91" s="31" t="s">
        <v>309</v>
      </c>
      <c r="L91" s="31" t="s">
        <v>310</v>
      </c>
      <c r="M91" s="33">
        <v>5.6859999999999999</v>
      </c>
      <c r="N91" s="34"/>
    </row>
    <row r="92" spans="1:14" ht="30" x14ac:dyDescent="0.25">
      <c r="A92" s="31" t="s">
        <v>578</v>
      </c>
      <c r="B92" s="31" t="s">
        <v>608</v>
      </c>
      <c r="C92" s="38">
        <v>45944</v>
      </c>
      <c r="D92" s="31" t="s">
        <v>1256</v>
      </c>
      <c r="E92" s="31">
        <v>205</v>
      </c>
      <c r="F92" s="31" t="s">
        <v>40</v>
      </c>
      <c r="G92" s="31" t="s">
        <v>6</v>
      </c>
      <c r="H92" s="31" t="s">
        <v>213</v>
      </c>
      <c r="I92" s="32" t="s">
        <v>1257</v>
      </c>
      <c r="J92" s="31" t="s">
        <v>196</v>
      </c>
      <c r="K92" s="31" t="s">
        <v>1258</v>
      </c>
      <c r="L92" s="31" t="s">
        <v>1259</v>
      </c>
      <c r="M92" s="33">
        <v>5.7000000000000002E-2</v>
      </c>
      <c r="N92" s="34"/>
    </row>
    <row r="93" spans="1:14" ht="30" x14ac:dyDescent="0.25">
      <c r="A93" s="31" t="s">
        <v>578</v>
      </c>
      <c r="B93" s="31" t="s">
        <v>608</v>
      </c>
      <c r="C93" s="38">
        <v>45944</v>
      </c>
      <c r="D93" s="31" t="s">
        <v>551</v>
      </c>
      <c r="E93" s="31">
        <v>206</v>
      </c>
      <c r="F93" s="31" t="s">
        <v>582</v>
      </c>
      <c r="G93" s="31" t="s">
        <v>6</v>
      </c>
      <c r="H93" s="31" t="s">
        <v>744</v>
      </c>
      <c r="I93" s="32" t="s">
        <v>628</v>
      </c>
      <c r="J93" s="31" t="s">
        <v>195</v>
      </c>
      <c r="K93" s="31" t="s">
        <v>552</v>
      </c>
      <c r="L93" s="31" t="s">
        <v>553</v>
      </c>
      <c r="M93" s="35">
        <v>0.20399999999999999</v>
      </c>
      <c r="N93" s="34"/>
    </row>
    <row r="94" spans="1:14" ht="30" x14ac:dyDescent="0.25">
      <c r="A94" s="31" t="s">
        <v>578</v>
      </c>
      <c r="B94" s="31" t="s">
        <v>608</v>
      </c>
      <c r="C94" s="38">
        <v>45944</v>
      </c>
      <c r="D94" s="31" t="s">
        <v>346</v>
      </c>
      <c r="E94" s="31">
        <v>205</v>
      </c>
      <c r="F94" s="31" t="s">
        <v>40</v>
      </c>
      <c r="G94" s="31" t="s">
        <v>6</v>
      </c>
      <c r="H94" s="31" t="s">
        <v>213</v>
      </c>
      <c r="I94" s="32" t="s">
        <v>628</v>
      </c>
      <c r="J94" s="31" t="s">
        <v>195</v>
      </c>
      <c r="K94" s="31" t="s">
        <v>347</v>
      </c>
      <c r="L94" s="31" t="s">
        <v>348</v>
      </c>
      <c r="M94" s="33">
        <v>3.6999999999999998E-2</v>
      </c>
      <c r="N94" s="34"/>
    </row>
    <row r="95" spans="1:14" ht="30" x14ac:dyDescent="0.25">
      <c r="A95" s="31" t="s">
        <v>578</v>
      </c>
      <c r="B95" s="31" t="s">
        <v>608</v>
      </c>
      <c r="C95" s="38">
        <v>45944</v>
      </c>
      <c r="D95" s="31" t="s">
        <v>554</v>
      </c>
      <c r="E95" s="31">
        <v>206</v>
      </c>
      <c r="F95" s="31" t="s">
        <v>582</v>
      </c>
      <c r="G95" s="31" t="s">
        <v>6</v>
      </c>
      <c r="H95" s="31" t="s">
        <v>190</v>
      </c>
      <c r="I95" s="32" t="s">
        <v>669</v>
      </c>
      <c r="J95" s="31" t="s">
        <v>202</v>
      </c>
      <c r="K95" s="31" t="s">
        <v>555</v>
      </c>
      <c r="L95" s="31" t="s">
        <v>556</v>
      </c>
      <c r="M95" s="33">
        <v>1.4510000000000001</v>
      </c>
      <c r="N95" s="34"/>
    </row>
    <row r="96" spans="1:14" ht="30" x14ac:dyDescent="0.25">
      <c r="A96" s="31" t="s">
        <v>712</v>
      </c>
      <c r="B96" s="31" t="s">
        <v>712</v>
      </c>
      <c r="C96" s="38">
        <v>45972</v>
      </c>
      <c r="D96" s="31" t="s">
        <v>374</v>
      </c>
      <c r="E96" s="31">
        <v>207</v>
      </c>
      <c r="F96" s="31" t="s">
        <v>582</v>
      </c>
      <c r="G96" s="31" t="s">
        <v>6</v>
      </c>
      <c r="H96" s="31" t="s">
        <v>714</v>
      </c>
      <c r="I96" s="32" t="s">
        <v>350</v>
      </c>
      <c r="J96" s="31" t="s">
        <v>46</v>
      </c>
      <c r="K96" s="31" t="s">
        <v>713</v>
      </c>
      <c r="L96" s="31" t="s">
        <v>375</v>
      </c>
      <c r="M96" s="35">
        <v>0.7</v>
      </c>
      <c r="N96" s="34"/>
    </row>
    <row r="97" spans="1:14" ht="30" x14ac:dyDescent="0.25">
      <c r="A97" s="31" t="s">
        <v>578</v>
      </c>
      <c r="B97" s="31" t="s">
        <v>581</v>
      </c>
      <c r="C97" s="38">
        <v>45972</v>
      </c>
      <c r="D97" s="31" t="s">
        <v>379</v>
      </c>
      <c r="E97" s="31">
        <v>303</v>
      </c>
      <c r="F97" s="31" t="s">
        <v>599</v>
      </c>
      <c r="G97" s="31" t="s">
        <v>6</v>
      </c>
      <c r="H97" s="31" t="s">
        <v>55</v>
      </c>
      <c r="I97" s="32" t="s">
        <v>716</v>
      </c>
      <c r="J97" s="31" t="s">
        <v>62</v>
      </c>
      <c r="K97" s="31" t="s">
        <v>380</v>
      </c>
      <c r="L97" s="31" t="s">
        <v>381</v>
      </c>
      <c r="M97" s="35">
        <v>11.590999999999999</v>
      </c>
      <c r="N97" s="34" t="s">
        <v>382</v>
      </c>
    </row>
    <row r="98" spans="1:14" ht="30" x14ac:dyDescent="0.25">
      <c r="A98" s="31" t="s">
        <v>578</v>
      </c>
      <c r="B98" s="31" t="s">
        <v>581</v>
      </c>
      <c r="C98" s="38">
        <v>45972</v>
      </c>
      <c r="D98" s="31" t="s">
        <v>382</v>
      </c>
      <c r="E98" s="31">
        <v>303</v>
      </c>
      <c r="F98" s="31" t="s">
        <v>595</v>
      </c>
      <c r="G98" s="31" t="s">
        <v>6</v>
      </c>
      <c r="H98" s="31" t="s">
        <v>717</v>
      </c>
      <c r="I98" s="32" t="s">
        <v>716</v>
      </c>
      <c r="J98" s="31" t="s">
        <v>62</v>
      </c>
      <c r="K98" s="31" t="s">
        <v>380</v>
      </c>
      <c r="L98" s="31" t="s">
        <v>718</v>
      </c>
      <c r="M98" s="35">
        <v>0.93899999999999995</v>
      </c>
      <c r="N98" s="31" t="s">
        <v>379</v>
      </c>
    </row>
    <row r="99" spans="1:14" ht="30" x14ac:dyDescent="0.25">
      <c r="A99" s="31" t="s">
        <v>578</v>
      </c>
      <c r="B99" s="31" t="s">
        <v>581</v>
      </c>
      <c r="C99" s="38">
        <v>45972</v>
      </c>
      <c r="D99" s="31" t="s">
        <v>386</v>
      </c>
      <c r="E99" s="31">
        <v>303</v>
      </c>
      <c r="F99" s="31" t="s">
        <v>602</v>
      </c>
      <c r="G99" s="31" t="s">
        <v>6</v>
      </c>
      <c r="H99" s="31" t="s">
        <v>719</v>
      </c>
      <c r="I99" s="32" t="s">
        <v>600</v>
      </c>
      <c r="J99" s="31" t="s">
        <v>42</v>
      </c>
      <c r="K99" s="31" t="s">
        <v>387</v>
      </c>
      <c r="L99" s="31" t="s">
        <v>388</v>
      </c>
      <c r="M99" s="37">
        <v>0.33100000000000002</v>
      </c>
      <c r="N99" s="31"/>
    </row>
    <row r="100" spans="1:14" ht="30" x14ac:dyDescent="0.25">
      <c r="A100" s="31" t="s">
        <v>578</v>
      </c>
      <c r="B100" s="31" t="s">
        <v>581</v>
      </c>
      <c r="C100" s="38">
        <v>45972</v>
      </c>
      <c r="D100" s="31" t="s">
        <v>395</v>
      </c>
      <c r="E100" s="31">
        <v>206</v>
      </c>
      <c r="F100" s="31" t="s">
        <v>582</v>
      </c>
      <c r="G100" s="31" t="s">
        <v>6</v>
      </c>
      <c r="H100" s="31" t="s">
        <v>396</v>
      </c>
      <c r="I100" s="32" t="s">
        <v>584</v>
      </c>
      <c r="J100" s="31" t="s">
        <v>48</v>
      </c>
      <c r="K100" s="31" t="s">
        <v>720</v>
      </c>
      <c r="L100" s="31" t="s">
        <v>397</v>
      </c>
      <c r="M100" s="37">
        <v>0.38</v>
      </c>
      <c r="N100" s="34" t="s">
        <v>398</v>
      </c>
    </row>
    <row r="101" spans="1:14" ht="30" x14ac:dyDescent="0.25">
      <c r="A101" s="31" t="s">
        <v>578</v>
      </c>
      <c r="B101" s="31" t="s">
        <v>581</v>
      </c>
      <c r="C101" s="38">
        <v>45972</v>
      </c>
      <c r="D101" s="31" t="s">
        <v>398</v>
      </c>
      <c r="E101" s="31">
        <v>206</v>
      </c>
      <c r="F101" s="31" t="s">
        <v>582</v>
      </c>
      <c r="G101" s="31" t="s">
        <v>6</v>
      </c>
      <c r="H101" s="31" t="s">
        <v>399</v>
      </c>
      <c r="I101" s="32" t="s">
        <v>584</v>
      </c>
      <c r="J101" s="31" t="s">
        <v>48</v>
      </c>
      <c r="K101" s="31" t="s">
        <v>720</v>
      </c>
      <c r="L101" s="31" t="s">
        <v>397</v>
      </c>
      <c r="M101" s="33">
        <v>0.38</v>
      </c>
      <c r="N101" s="34" t="s">
        <v>395</v>
      </c>
    </row>
    <row r="102" spans="1:14" ht="30" x14ac:dyDescent="0.25">
      <c r="A102" s="31" t="s">
        <v>578</v>
      </c>
      <c r="B102" s="31" t="s">
        <v>581</v>
      </c>
      <c r="C102" s="38">
        <v>45972</v>
      </c>
      <c r="D102" s="31" t="s">
        <v>400</v>
      </c>
      <c r="E102" s="31">
        <v>205</v>
      </c>
      <c r="F102" s="31" t="s">
        <v>582</v>
      </c>
      <c r="G102" s="31" t="s">
        <v>6</v>
      </c>
      <c r="H102" s="31" t="s">
        <v>43</v>
      </c>
      <c r="I102" s="32" t="s">
        <v>594</v>
      </c>
      <c r="J102" s="31" t="s">
        <v>46</v>
      </c>
      <c r="K102" s="31" t="s">
        <v>401</v>
      </c>
      <c r="L102" s="31" t="s">
        <v>402</v>
      </c>
      <c r="M102" s="35">
        <v>4.1000000000000002E-2</v>
      </c>
      <c r="N102" s="34"/>
    </row>
    <row r="103" spans="1:14" ht="30" x14ac:dyDescent="0.25">
      <c r="A103" s="31" t="s">
        <v>578</v>
      </c>
      <c r="B103" s="31" t="s">
        <v>581</v>
      </c>
      <c r="C103" s="38">
        <v>45972</v>
      </c>
      <c r="D103" s="31" t="s">
        <v>1409</v>
      </c>
      <c r="E103" s="31">
        <v>303</v>
      </c>
      <c r="F103" s="31" t="s">
        <v>41</v>
      </c>
      <c r="G103" s="31" t="s">
        <v>6</v>
      </c>
      <c r="H103" s="31" t="s">
        <v>1410</v>
      </c>
      <c r="I103" s="32" t="s">
        <v>350</v>
      </c>
      <c r="J103" s="31" t="s">
        <v>1411</v>
      </c>
      <c r="K103" s="31" t="s">
        <v>1412</v>
      </c>
      <c r="L103" s="31" t="s">
        <v>1413</v>
      </c>
      <c r="M103" s="33">
        <v>0</v>
      </c>
      <c r="N103" s="34"/>
    </row>
    <row r="104" spans="1:14" ht="30" x14ac:dyDescent="0.25">
      <c r="A104" s="31" t="s">
        <v>578</v>
      </c>
      <c r="B104" s="31" t="s">
        <v>581</v>
      </c>
      <c r="C104" s="38">
        <v>45972</v>
      </c>
      <c r="D104" s="31" t="s">
        <v>403</v>
      </c>
      <c r="E104" s="31">
        <v>206</v>
      </c>
      <c r="F104" s="31" t="s">
        <v>602</v>
      </c>
      <c r="G104" s="31" t="s">
        <v>6</v>
      </c>
      <c r="H104" s="31" t="s">
        <v>51</v>
      </c>
      <c r="I104" s="32" t="s">
        <v>594</v>
      </c>
      <c r="J104" s="31" t="s">
        <v>52</v>
      </c>
      <c r="K104" s="32" t="s">
        <v>404</v>
      </c>
      <c r="L104" s="31" t="s">
        <v>405</v>
      </c>
      <c r="M104" s="33">
        <v>0.20699999999999999</v>
      </c>
      <c r="N104" s="34"/>
    </row>
    <row r="105" spans="1:14" ht="30" x14ac:dyDescent="0.25">
      <c r="A105" s="31" t="s">
        <v>578</v>
      </c>
      <c r="B105" s="31" t="s">
        <v>581</v>
      </c>
      <c r="C105" s="38">
        <v>45972</v>
      </c>
      <c r="D105" s="31" t="s">
        <v>408</v>
      </c>
      <c r="E105" s="31">
        <v>206</v>
      </c>
      <c r="F105" s="31" t="s">
        <v>40</v>
      </c>
      <c r="G105" s="31" t="s">
        <v>6</v>
      </c>
      <c r="H105" s="31" t="s">
        <v>409</v>
      </c>
      <c r="I105" s="32" t="s">
        <v>584</v>
      </c>
      <c r="J105" s="31" t="s">
        <v>61</v>
      </c>
      <c r="K105" s="32" t="s">
        <v>410</v>
      </c>
      <c r="L105" s="31" t="s">
        <v>411</v>
      </c>
      <c r="M105" s="33">
        <v>2.7440000000000002</v>
      </c>
      <c r="N105" s="34"/>
    </row>
    <row r="106" spans="1:14" ht="30" x14ac:dyDescent="0.25">
      <c r="A106" s="31" t="s">
        <v>578</v>
      </c>
      <c r="B106" s="31" t="s">
        <v>581</v>
      </c>
      <c r="C106" s="38">
        <v>45972</v>
      </c>
      <c r="D106" s="31" t="s">
        <v>84</v>
      </c>
      <c r="E106" s="31">
        <v>303</v>
      </c>
      <c r="F106" s="31" t="s">
        <v>582</v>
      </c>
      <c r="G106" s="31" t="s">
        <v>6</v>
      </c>
      <c r="H106" s="31" t="s">
        <v>55</v>
      </c>
      <c r="I106" s="32" t="s">
        <v>681</v>
      </c>
      <c r="J106" s="31" t="s">
        <v>44</v>
      </c>
      <c r="K106" s="32" t="s">
        <v>85</v>
      </c>
      <c r="L106" s="31" t="s">
        <v>86</v>
      </c>
      <c r="M106" s="35">
        <v>2.8140000000000001</v>
      </c>
      <c r="N106" s="34" t="s">
        <v>87</v>
      </c>
    </row>
    <row r="107" spans="1:14" ht="30" x14ac:dyDescent="0.25">
      <c r="A107" s="31" t="s">
        <v>578</v>
      </c>
      <c r="B107" s="31" t="s">
        <v>581</v>
      </c>
      <c r="C107" s="38">
        <v>45972</v>
      </c>
      <c r="D107" s="31" t="s">
        <v>87</v>
      </c>
      <c r="E107" s="31">
        <v>303</v>
      </c>
      <c r="F107" s="31" t="s">
        <v>47</v>
      </c>
      <c r="G107" s="31" t="s">
        <v>6</v>
      </c>
      <c r="H107" s="31" t="s">
        <v>682</v>
      </c>
      <c r="I107" s="32" t="s">
        <v>681</v>
      </c>
      <c r="J107" s="31" t="s">
        <v>64</v>
      </c>
      <c r="K107" s="32" t="s">
        <v>85</v>
      </c>
      <c r="L107" s="31" t="s">
        <v>88</v>
      </c>
      <c r="M107" s="33">
        <v>0.104</v>
      </c>
      <c r="N107" s="34" t="s">
        <v>84</v>
      </c>
    </row>
    <row r="108" spans="1:14" ht="30" x14ac:dyDescent="0.25">
      <c r="A108" s="31" t="s">
        <v>578</v>
      </c>
      <c r="B108" s="31" t="s">
        <v>581</v>
      </c>
      <c r="C108" s="38">
        <v>45972</v>
      </c>
      <c r="D108" s="31" t="s">
        <v>420</v>
      </c>
      <c r="E108" s="31">
        <v>302</v>
      </c>
      <c r="F108" s="31" t="s">
        <v>599</v>
      </c>
      <c r="G108" s="31" t="s">
        <v>6</v>
      </c>
      <c r="H108" s="31" t="s">
        <v>57</v>
      </c>
      <c r="I108" s="32" t="s">
        <v>589</v>
      </c>
      <c r="J108" s="31" t="s">
        <v>42</v>
      </c>
      <c r="K108" s="31" t="s">
        <v>58</v>
      </c>
      <c r="L108" s="31" t="s">
        <v>421</v>
      </c>
      <c r="M108" s="35">
        <v>0.64300000000000002</v>
      </c>
      <c r="N108" s="34"/>
    </row>
    <row r="109" spans="1:14" ht="30" x14ac:dyDescent="0.25">
      <c r="A109" s="31" t="s">
        <v>578</v>
      </c>
      <c r="B109" s="31" t="s">
        <v>581</v>
      </c>
      <c r="C109" s="38">
        <v>45972</v>
      </c>
      <c r="D109" s="31" t="s">
        <v>422</v>
      </c>
      <c r="E109" s="31">
        <v>206</v>
      </c>
      <c r="F109" s="31" t="s">
        <v>41</v>
      </c>
      <c r="G109" s="31" t="s">
        <v>6</v>
      </c>
      <c r="H109" s="31" t="s">
        <v>626</v>
      </c>
      <c r="I109" s="32" t="s">
        <v>584</v>
      </c>
      <c r="J109" s="31" t="s">
        <v>44</v>
      </c>
      <c r="K109" s="32" t="s">
        <v>723</v>
      </c>
      <c r="L109" s="31" t="s">
        <v>423</v>
      </c>
      <c r="M109" s="33">
        <v>0.54</v>
      </c>
      <c r="N109" s="34"/>
    </row>
    <row r="110" spans="1:14" ht="30" x14ac:dyDescent="0.25">
      <c r="A110" s="31" t="s">
        <v>578</v>
      </c>
      <c r="B110" s="31" t="s">
        <v>581</v>
      </c>
      <c r="C110" s="38">
        <v>45972</v>
      </c>
      <c r="D110" s="31" t="s">
        <v>424</v>
      </c>
      <c r="E110" s="31">
        <v>205</v>
      </c>
      <c r="F110" s="31" t="s">
        <v>47</v>
      </c>
      <c r="G110" s="31" t="s">
        <v>6</v>
      </c>
      <c r="H110" s="31" t="s">
        <v>49</v>
      </c>
      <c r="I110" s="32" t="s">
        <v>584</v>
      </c>
      <c r="J110" s="31" t="s">
        <v>44</v>
      </c>
      <c r="K110" s="31" t="s">
        <v>724</v>
      </c>
      <c r="L110" s="31" t="s">
        <v>425</v>
      </c>
      <c r="M110" s="33">
        <v>0</v>
      </c>
      <c r="N110" s="34"/>
    </row>
    <row r="111" spans="1:14" ht="30" x14ac:dyDescent="0.25">
      <c r="A111" s="31" t="s">
        <v>578</v>
      </c>
      <c r="B111" s="31" t="s">
        <v>581</v>
      </c>
      <c r="C111" s="38">
        <v>45972</v>
      </c>
      <c r="D111" s="31" t="s">
        <v>426</v>
      </c>
      <c r="E111" s="31">
        <v>206</v>
      </c>
      <c r="F111" s="31" t="s">
        <v>582</v>
      </c>
      <c r="G111" s="31" t="s">
        <v>6</v>
      </c>
      <c r="H111" s="31" t="s">
        <v>51</v>
      </c>
      <c r="I111" s="32" t="s">
        <v>584</v>
      </c>
      <c r="J111" s="31" t="s">
        <v>45</v>
      </c>
      <c r="K111" s="31" t="s">
        <v>725</v>
      </c>
      <c r="L111" s="31" t="s">
        <v>757</v>
      </c>
      <c r="M111" s="33">
        <v>0.45</v>
      </c>
      <c r="N111" s="34" t="s">
        <v>428</v>
      </c>
    </row>
    <row r="112" spans="1:14" ht="30" x14ac:dyDescent="0.25">
      <c r="A112" s="31" t="s">
        <v>578</v>
      </c>
      <c r="B112" s="31" t="s">
        <v>581</v>
      </c>
      <c r="C112" s="38">
        <v>45972</v>
      </c>
      <c r="D112" s="31" t="s">
        <v>428</v>
      </c>
      <c r="E112" s="31">
        <v>206</v>
      </c>
      <c r="F112" s="31" t="s">
        <v>591</v>
      </c>
      <c r="G112" s="31" t="s">
        <v>6</v>
      </c>
      <c r="H112" s="31" t="s">
        <v>429</v>
      </c>
      <c r="I112" s="32" t="s">
        <v>584</v>
      </c>
      <c r="J112" s="31" t="s">
        <v>45</v>
      </c>
      <c r="K112" s="31" t="s">
        <v>725</v>
      </c>
      <c r="L112" s="31" t="s">
        <v>427</v>
      </c>
      <c r="M112" s="33">
        <v>0.45</v>
      </c>
      <c r="N112" s="34" t="s">
        <v>426</v>
      </c>
    </row>
    <row r="113" spans="1:14" ht="30" x14ac:dyDescent="0.25">
      <c r="A113" s="31" t="s">
        <v>578</v>
      </c>
      <c r="B113" s="31" t="s">
        <v>581</v>
      </c>
      <c r="C113" s="38">
        <v>45972</v>
      </c>
      <c r="D113" s="31" t="s">
        <v>436</v>
      </c>
      <c r="E113" s="31">
        <v>206</v>
      </c>
      <c r="F113" s="31" t="s">
        <v>47</v>
      </c>
      <c r="G113" s="31" t="s">
        <v>6</v>
      </c>
      <c r="H113" s="31" t="s">
        <v>626</v>
      </c>
      <c r="I113" s="32" t="s">
        <v>584</v>
      </c>
      <c r="J113" s="31" t="s">
        <v>54</v>
      </c>
      <c r="K113" s="31" t="s">
        <v>1417</v>
      </c>
      <c r="L113" s="31" t="s">
        <v>437</v>
      </c>
      <c r="M113" s="33">
        <v>0.27</v>
      </c>
      <c r="N113" s="34"/>
    </row>
    <row r="114" spans="1:14" ht="30" x14ac:dyDescent="0.25">
      <c r="A114" s="31" t="s">
        <v>578</v>
      </c>
      <c r="B114" s="31" t="s">
        <v>597</v>
      </c>
      <c r="C114" s="38">
        <v>45972</v>
      </c>
      <c r="D114" s="31" t="s">
        <v>10</v>
      </c>
      <c r="E114" s="31">
        <v>206</v>
      </c>
      <c r="F114" s="31" t="s">
        <v>41</v>
      </c>
      <c r="G114" s="31" t="s">
        <v>6</v>
      </c>
      <c r="H114" s="31" t="s">
        <v>109</v>
      </c>
      <c r="I114" s="32" t="s">
        <v>584</v>
      </c>
      <c r="J114" s="31" t="s">
        <v>94</v>
      </c>
      <c r="K114" s="32" t="s">
        <v>110</v>
      </c>
      <c r="L114" s="31" t="s">
        <v>111</v>
      </c>
      <c r="M114" s="33">
        <v>0</v>
      </c>
      <c r="N114" s="34" t="s">
        <v>12</v>
      </c>
    </row>
    <row r="115" spans="1:14" ht="30" x14ac:dyDescent="0.25">
      <c r="A115" s="31" t="s">
        <v>578</v>
      </c>
      <c r="B115" s="31" t="s">
        <v>597</v>
      </c>
      <c r="C115" s="38">
        <v>45972</v>
      </c>
      <c r="D115" s="31" t="s">
        <v>12</v>
      </c>
      <c r="E115" s="31">
        <v>206</v>
      </c>
      <c r="F115" s="31" t="s">
        <v>582</v>
      </c>
      <c r="G115" s="31" t="s">
        <v>6</v>
      </c>
      <c r="H115" s="31" t="s">
        <v>115</v>
      </c>
      <c r="I115" s="32" t="s">
        <v>584</v>
      </c>
      <c r="J115" s="31" t="s">
        <v>94</v>
      </c>
      <c r="K115" s="31" t="s">
        <v>116</v>
      </c>
      <c r="L115" s="31" t="s">
        <v>117</v>
      </c>
      <c r="M115" s="33">
        <v>0</v>
      </c>
      <c r="N115" s="34" t="s">
        <v>10</v>
      </c>
    </row>
    <row r="116" spans="1:14" ht="30" x14ac:dyDescent="0.25">
      <c r="A116" s="31" t="s">
        <v>578</v>
      </c>
      <c r="B116" s="31" t="s">
        <v>597</v>
      </c>
      <c r="C116" s="38">
        <v>45972</v>
      </c>
      <c r="D116" s="31" t="s">
        <v>1623</v>
      </c>
      <c r="E116" s="31">
        <v>303</v>
      </c>
      <c r="F116" s="31" t="s">
        <v>636</v>
      </c>
      <c r="G116" s="31" t="s">
        <v>6</v>
      </c>
      <c r="H116" s="31" t="s">
        <v>99</v>
      </c>
      <c r="I116" s="32" t="s">
        <v>664</v>
      </c>
      <c r="J116" s="31" t="s">
        <v>96</v>
      </c>
      <c r="K116" s="31" t="s">
        <v>1624</v>
      </c>
      <c r="L116" s="31" t="s">
        <v>1625</v>
      </c>
      <c r="M116" s="33">
        <v>12.663</v>
      </c>
      <c r="N116" s="34"/>
    </row>
    <row r="117" spans="1:14" ht="30" x14ac:dyDescent="0.25">
      <c r="A117" s="31" t="s">
        <v>578</v>
      </c>
      <c r="B117" s="31" t="s">
        <v>597</v>
      </c>
      <c r="C117" s="38">
        <v>45972</v>
      </c>
      <c r="D117" s="31" t="s">
        <v>451</v>
      </c>
      <c r="E117" s="31">
        <v>206</v>
      </c>
      <c r="F117" s="31" t="s">
        <v>583</v>
      </c>
      <c r="G117" s="31" t="s">
        <v>6</v>
      </c>
      <c r="H117" s="31" t="s">
        <v>120</v>
      </c>
      <c r="I117" s="32" t="s">
        <v>584</v>
      </c>
      <c r="J117" s="32" t="s">
        <v>101</v>
      </c>
      <c r="K117" s="31" t="s">
        <v>452</v>
      </c>
      <c r="L117" s="31" t="s">
        <v>453</v>
      </c>
      <c r="M117" s="36">
        <v>0.69199999999999995</v>
      </c>
      <c r="N117" s="34"/>
    </row>
    <row r="118" spans="1:14" ht="30" x14ac:dyDescent="0.25">
      <c r="A118" s="31" t="s">
        <v>578</v>
      </c>
      <c r="B118" s="31" t="s">
        <v>597</v>
      </c>
      <c r="C118" s="38">
        <v>45972</v>
      </c>
      <c r="D118" s="31" t="s">
        <v>454</v>
      </c>
      <c r="E118" s="31">
        <v>206</v>
      </c>
      <c r="F118" s="31" t="s">
        <v>47</v>
      </c>
      <c r="G118" s="31" t="s">
        <v>6</v>
      </c>
      <c r="H118" s="31" t="s">
        <v>108</v>
      </c>
      <c r="I118" s="32" t="s">
        <v>584</v>
      </c>
      <c r="J118" s="31" t="s">
        <v>97</v>
      </c>
      <c r="K118" s="32" t="s">
        <v>455</v>
      </c>
      <c r="L118" s="31" t="s">
        <v>456</v>
      </c>
      <c r="M118" s="33">
        <v>0.83299999999999996</v>
      </c>
      <c r="N118" s="34"/>
    </row>
    <row r="119" spans="1:14" ht="30" x14ac:dyDescent="0.25">
      <c r="A119" s="31" t="s">
        <v>578</v>
      </c>
      <c r="B119" s="31" t="s">
        <v>597</v>
      </c>
      <c r="C119" s="38">
        <v>45972</v>
      </c>
      <c r="D119" s="31" t="s">
        <v>457</v>
      </c>
      <c r="E119" s="31">
        <v>206</v>
      </c>
      <c r="F119" s="31" t="s">
        <v>582</v>
      </c>
      <c r="G119" s="31" t="s">
        <v>6</v>
      </c>
      <c r="H119" s="31" t="s">
        <v>120</v>
      </c>
      <c r="I119" s="32" t="s">
        <v>584</v>
      </c>
      <c r="J119" s="31" t="s">
        <v>100</v>
      </c>
      <c r="K119" s="31" t="s">
        <v>729</v>
      </c>
      <c r="L119" s="31" t="s">
        <v>458</v>
      </c>
      <c r="M119" s="37">
        <v>0.75</v>
      </c>
      <c r="N119" s="34"/>
    </row>
    <row r="120" spans="1:14" ht="30" x14ac:dyDescent="0.25">
      <c r="A120" s="31" t="s">
        <v>578</v>
      </c>
      <c r="B120" s="31" t="s">
        <v>603</v>
      </c>
      <c r="C120" s="38">
        <v>45972</v>
      </c>
      <c r="D120" s="31" t="s">
        <v>459</v>
      </c>
      <c r="E120" s="31">
        <v>302</v>
      </c>
      <c r="F120" s="31" t="s">
        <v>611</v>
      </c>
      <c r="G120" s="31" t="s">
        <v>6</v>
      </c>
      <c r="H120" s="31" t="s">
        <v>730</v>
      </c>
      <c r="I120" s="32" t="s">
        <v>604</v>
      </c>
      <c r="J120" s="31" t="s">
        <v>38</v>
      </c>
      <c r="K120" s="32" t="s">
        <v>128</v>
      </c>
      <c r="L120" s="31" t="s">
        <v>460</v>
      </c>
      <c r="M120" s="35">
        <v>0.34399999999999997</v>
      </c>
      <c r="N120" s="34"/>
    </row>
    <row r="121" spans="1:14" ht="30" x14ac:dyDescent="0.25">
      <c r="A121" s="31" t="s">
        <v>578</v>
      </c>
      <c r="B121" s="31" t="s">
        <v>603</v>
      </c>
      <c r="C121" s="38">
        <v>45972</v>
      </c>
      <c r="D121" s="31" t="s">
        <v>461</v>
      </c>
      <c r="E121" s="31">
        <v>205</v>
      </c>
      <c r="F121" s="31" t="s">
        <v>582</v>
      </c>
      <c r="G121" s="31" t="s">
        <v>6</v>
      </c>
      <c r="H121" s="31" t="s">
        <v>1626</v>
      </c>
      <c r="I121" s="32" t="s">
        <v>667</v>
      </c>
      <c r="J121" s="31" t="s">
        <v>127</v>
      </c>
      <c r="K121" s="32" t="s">
        <v>462</v>
      </c>
      <c r="L121" s="31" t="s">
        <v>463</v>
      </c>
      <c r="M121" s="36">
        <v>9.9000000000000005E-2</v>
      </c>
      <c r="N121" s="34"/>
    </row>
    <row r="122" spans="1:14" ht="30" x14ac:dyDescent="0.25">
      <c r="A122" s="31" t="s">
        <v>578</v>
      </c>
      <c r="B122" s="31" t="s">
        <v>603</v>
      </c>
      <c r="C122" s="38">
        <v>45972</v>
      </c>
      <c r="D122" s="31" t="s">
        <v>339</v>
      </c>
      <c r="E122" s="31">
        <v>206</v>
      </c>
      <c r="F122" s="31" t="s">
        <v>614</v>
      </c>
      <c r="G122" s="31" t="s">
        <v>6</v>
      </c>
      <c r="H122" s="31" t="s">
        <v>340</v>
      </c>
      <c r="I122" s="32" t="s">
        <v>653</v>
      </c>
      <c r="J122" s="31" t="s">
        <v>130</v>
      </c>
      <c r="K122" s="31" t="s">
        <v>341</v>
      </c>
      <c r="L122" s="31" t="s">
        <v>342</v>
      </c>
      <c r="M122" s="33">
        <v>1.252</v>
      </c>
      <c r="N122" s="34"/>
    </row>
    <row r="123" spans="1:14" ht="30" x14ac:dyDescent="0.25">
      <c r="A123" s="31" t="s">
        <v>578</v>
      </c>
      <c r="B123" s="31" t="s">
        <v>603</v>
      </c>
      <c r="C123" s="38">
        <v>45972</v>
      </c>
      <c r="D123" s="31" t="s">
        <v>13</v>
      </c>
      <c r="E123" s="31">
        <v>205</v>
      </c>
      <c r="F123" s="31" t="s">
        <v>595</v>
      </c>
      <c r="G123" s="31" t="s">
        <v>6</v>
      </c>
      <c r="H123" s="31" t="s">
        <v>352</v>
      </c>
      <c r="I123" s="32" t="s">
        <v>584</v>
      </c>
      <c r="J123" s="31" t="s">
        <v>38</v>
      </c>
      <c r="K123" s="31" t="s">
        <v>672</v>
      </c>
      <c r="L123" s="31" t="s">
        <v>138</v>
      </c>
      <c r="M123" s="36">
        <v>5.2999999999999999E-2</v>
      </c>
      <c r="N123" s="34"/>
    </row>
    <row r="124" spans="1:14" ht="30" x14ac:dyDescent="0.25">
      <c r="A124" s="31" t="s">
        <v>578</v>
      </c>
      <c r="B124" s="31" t="s">
        <v>603</v>
      </c>
      <c r="C124" s="38">
        <v>45972</v>
      </c>
      <c r="D124" s="31" t="s">
        <v>467</v>
      </c>
      <c r="E124" s="31">
        <v>303</v>
      </c>
      <c r="F124" s="31" t="s">
        <v>582</v>
      </c>
      <c r="G124" s="31" t="s">
        <v>6</v>
      </c>
      <c r="H124" s="31" t="s">
        <v>125</v>
      </c>
      <c r="I124" s="32" t="s">
        <v>625</v>
      </c>
      <c r="J124" s="31" t="s">
        <v>130</v>
      </c>
      <c r="K124" s="31" t="s">
        <v>468</v>
      </c>
      <c r="L124" s="31" t="s">
        <v>469</v>
      </c>
      <c r="M124" s="35">
        <v>6</v>
      </c>
      <c r="N124" s="34" t="s">
        <v>1418</v>
      </c>
    </row>
    <row r="125" spans="1:14" ht="30" x14ac:dyDescent="0.25">
      <c r="A125" s="31" t="s">
        <v>578</v>
      </c>
      <c r="B125" s="31" t="s">
        <v>603</v>
      </c>
      <c r="C125" s="38">
        <v>45972</v>
      </c>
      <c r="D125" s="31" t="s">
        <v>470</v>
      </c>
      <c r="E125" s="31">
        <v>303</v>
      </c>
      <c r="F125" s="31" t="s">
        <v>602</v>
      </c>
      <c r="G125" s="31" t="s">
        <v>6</v>
      </c>
      <c r="H125" s="31" t="s">
        <v>1496</v>
      </c>
      <c r="I125" s="32" t="s">
        <v>625</v>
      </c>
      <c r="J125" s="31" t="s">
        <v>130</v>
      </c>
      <c r="K125" s="31" t="s">
        <v>468</v>
      </c>
      <c r="L125" s="31" t="s">
        <v>471</v>
      </c>
      <c r="M125" s="33">
        <v>0.33100000000000002</v>
      </c>
      <c r="N125" s="34" t="s">
        <v>1419</v>
      </c>
    </row>
    <row r="126" spans="1:14" ht="30" x14ac:dyDescent="0.25">
      <c r="A126" s="31" t="s">
        <v>578</v>
      </c>
      <c r="B126" s="31" t="s">
        <v>603</v>
      </c>
      <c r="C126" s="38">
        <v>45972</v>
      </c>
      <c r="D126" s="31" t="s">
        <v>472</v>
      </c>
      <c r="E126" s="31">
        <v>303</v>
      </c>
      <c r="F126" s="31" t="s">
        <v>582</v>
      </c>
      <c r="G126" s="31" t="s">
        <v>6</v>
      </c>
      <c r="H126" s="31" t="s">
        <v>1496</v>
      </c>
      <c r="I126" s="32" t="s">
        <v>625</v>
      </c>
      <c r="J126" s="31" t="s">
        <v>130</v>
      </c>
      <c r="K126" s="31" t="s">
        <v>468</v>
      </c>
      <c r="L126" s="31" t="s">
        <v>473</v>
      </c>
      <c r="M126" s="35">
        <v>3.5999999999999997E-2</v>
      </c>
      <c r="N126" s="34" t="s">
        <v>1420</v>
      </c>
    </row>
    <row r="127" spans="1:14" ht="30" x14ac:dyDescent="0.25">
      <c r="A127" s="31" t="s">
        <v>578</v>
      </c>
      <c r="B127" s="31" t="s">
        <v>603</v>
      </c>
      <c r="C127" s="38">
        <v>45972</v>
      </c>
      <c r="D127" s="31" t="s">
        <v>474</v>
      </c>
      <c r="E127" s="31">
        <v>303</v>
      </c>
      <c r="F127" s="31" t="s">
        <v>587</v>
      </c>
      <c r="G127" s="31" t="s">
        <v>6</v>
      </c>
      <c r="H127" s="32" t="s">
        <v>1497</v>
      </c>
      <c r="I127" s="32" t="s">
        <v>625</v>
      </c>
      <c r="J127" s="31" t="s">
        <v>130</v>
      </c>
      <c r="K127" s="31" t="s">
        <v>468</v>
      </c>
      <c r="L127" s="31" t="s">
        <v>1543</v>
      </c>
      <c r="M127" s="36">
        <v>2.1579999999999999</v>
      </c>
      <c r="N127" s="34" t="s">
        <v>1421</v>
      </c>
    </row>
    <row r="128" spans="1:14" ht="30" x14ac:dyDescent="0.25">
      <c r="A128" s="31" t="s">
        <v>578</v>
      </c>
      <c r="B128" s="31" t="s">
        <v>603</v>
      </c>
      <c r="C128" s="38">
        <v>45972</v>
      </c>
      <c r="D128" s="31" t="s">
        <v>475</v>
      </c>
      <c r="E128" s="31">
        <v>303</v>
      </c>
      <c r="F128" s="31" t="s">
        <v>587</v>
      </c>
      <c r="G128" s="31" t="s">
        <v>6</v>
      </c>
      <c r="H128" s="32" t="s">
        <v>57</v>
      </c>
      <c r="I128" s="32" t="s">
        <v>731</v>
      </c>
      <c r="J128" s="31" t="s">
        <v>135</v>
      </c>
      <c r="K128" s="31" t="s">
        <v>732</v>
      </c>
      <c r="L128" s="31" t="s">
        <v>476</v>
      </c>
      <c r="M128" s="33">
        <v>1.0900000000000001</v>
      </c>
      <c r="N128" s="34"/>
    </row>
    <row r="129" spans="1:14" ht="30" x14ac:dyDescent="0.25">
      <c r="A129" s="31" t="s">
        <v>578</v>
      </c>
      <c r="B129" s="31" t="s">
        <v>603</v>
      </c>
      <c r="C129" s="38">
        <v>45972</v>
      </c>
      <c r="D129" s="31" t="s">
        <v>477</v>
      </c>
      <c r="E129" s="31">
        <v>303</v>
      </c>
      <c r="F129" s="31" t="s">
        <v>595</v>
      </c>
      <c r="G129" s="31" t="s">
        <v>6</v>
      </c>
      <c r="H129" s="32" t="s">
        <v>478</v>
      </c>
      <c r="I129" s="32" t="s">
        <v>733</v>
      </c>
      <c r="J129" s="31" t="s">
        <v>134</v>
      </c>
      <c r="K129" s="31" t="s">
        <v>479</v>
      </c>
      <c r="L129" s="31" t="s">
        <v>480</v>
      </c>
      <c r="M129" s="33">
        <v>0</v>
      </c>
      <c r="N129" s="34"/>
    </row>
    <row r="130" spans="1:14" ht="30" x14ac:dyDescent="0.25">
      <c r="A130" s="31" t="s">
        <v>578</v>
      </c>
      <c r="B130" s="31" t="s">
        <v>606</v>
      </c>
      <c r="C130" s="38">
        <v>45972</v>
      </c>
      <c r="D130" s="31" t="s">
        <v>484</v>
      </c>
      <c r="E130" s="31">
        <v>303</v>
      </c>
      <c r="F130" s="31" t="s">
        <v>611</v>
      </c>
      <c r="G130" s="31" t="s">
        <v>6</v>
      </c>
      <c r="H130" s="32" t="s">
        <v>95</v>
      </c>
      <c r="I130" s="32" t="s">
        <v>658</v>
      </c>
      <c r="J130" s="31" t="s">
        <v>38</v>
      </c>
      <c r="K130" s="31" t="s">
        <v>1498</v>
      </c>
      <c r="L130" s="31" t="s">
        <v>485</v>
      </c>
      <c r="M130" s="33">
        <v>7.6120000000000001</v>
      </c>
      <c r="N130" s="34" t="s">
        <v>486</v>
      </c>
    </row>
    <row r="131" spans="1:14" ht="30" x14ac:dyDescent="0.25">
      <c r="A131" s="31" t="s">
        <v>578</v>
      </c>
      <c r="B131" s="31" t="s">
        <v>606</v>
      </c>
      <c r="C131" s="38">
        <v>45972</v>
      </c>
      <c r="D131" s="31" t="s">
        <v>486</v>
      </c>
      <c r="E131" s="31">
        <v>303</v>
      </c>
      <c r="F131" s="31" t="s">
        <v>595</v>
      </c>
      <c r="G131" s="31" t="s">
        <v>6</v>
      </c>
      <c r="H131" s="31" t="s">
        <v>95</v>
      </c>
      <c r="I131" s="32" t="s">
        <v>648</v>
      </c>
      <c r="J131" s="31" t="s">
        <v>161</v>
      </c>
      <c r="K131" s="31" t="s">
        <v>492</v>
      </c>
      <c r="L131" s="31" t="s">
        <v>493</v>
      </c>
      <c r="M131" s="33">
        <v>0.91700000000000004</v>
      </c>
      <c r="N131" s="34" t="s">
        <v>484</v>
      </c>
    </row>
    <row r="132" spans="1:14" ht="30" x14ac:dyDescent="0.25">
      <c r="A132" s="31" t="s">
        <v>578</v>
      </c>
      <c r="B132" s="31" t="s">
        <v>606</v>
      </c>
      <c r="C132" s="38">
        <v>45972</v>
      </c>
      <c r="D132" s="31" t="s">
        <v>499</v>
      </c>
      <c r="E132" s="31">
        <v>206</v>
      </c>
      <c r="F132" s="31" t="s">
        <v>47</v>
      </c>
      <c r="G132" s="31" t="s">
        <v>6</v>
      </c>
      <c r="H132" s="32" t="s">
        <v>102</v>
      </c>
      <c r="I132" s="32" t="s">
        <v>584</v>
      </c>
      <c r="J132" s="32" t="s">
        <v>158</v>
      </c>
      <c r="K132" s="32" t="s">
        <v>734</v>
      </c>
      <c r="L132" s="31" t="s">
        <v>500</v>
      </c>
      <c r="M132" s="33">
        <v>0.52100000000000002</v>
      </c>
      <c r="N132" s="34"/>
    </row>
    <row r="133" spans="1:14" ht="30" x14ac:dyDescent="0.25">
      <c r="A133" s="31" t="s">
        <v>578</v>
      </c>
      <c r="B133" s="31" t="s">
        <v>606</v>
      </c>
      <c r="C133" s="38">
        <v>45972</v>
      </c>
      <c r="D133" s="31" t="s">
        <v>504</v>
      </c>
      <c r="E133" s="31">
        <v>206</v>
      </c>
      <c r="F133" s="31" t="s">
        <v>582</v>
      </c>
      <c r="G133" s="31" t="s">
        <v>6</v>
      </c>
      <c r="H133" s="32" t="s">
        <v>95</v>
      </c>
      <c r="I133" s="32" t="s">
        <v>584</v>
      </c>
      <c r="J133" s="31" t="s">
        <v>157</v>
      </c>
      <c r="K133" s="31" t="s">
        <v>735</v>
      </c>
      <c r="L133" s="31" t="s">
        <v>505</v>
      </c>
      <c r="M133" s="33">
        <v>3.08</v>
      </c>
      <c r="N133" s="34"/>
    </row>
    <row r="134" spans="1:14" ht="30" x14ac:dyDescent="0.25">
      <c r="A134" s="31" t="s">
        <v>578</v>
      </c>
      <c r="B134" s="31" t="s">
        <v>606</v>
      </c>
      <c r="C134" s="38">
        <v>45972</v>
      </c>
      <c r="D134" s="31" t="s">
        <v>506</v>
      </c>
      <c r="E134" s="31">
        <v>206</v>
      </c>
      <c r="F134" s="31" t="s">
        <v>582</v>
      </c>
      <c r="G134" s="31" t="s">
        <v>6</v>
      </c>
      <c r="H134" s="31" t="s">
        <v>120</v>
      </c>
      <c r="I134" s="32" t="s">
        <v>751</v>
      </c>
      <c r="J134" s="31" t="s">
        <v>152</v>
      </c>
      <c r="K134" s="31" t="s">
        <v>507</v>
      </c>
      <c r="L134" s="31" t="s">
        <v>508</v>
      </c>
      <c r="M134" s="33">
        <v>0.21</v>
      </c>
      <c r="N134" s="34"/>
    </row>
    <row r="135" spans="1:14" ht="30" x14ac:dyDescent="0.25">
      <c r="A135" s="31" t="s">
        <v>578</v>
      </c>
      <c r="B135" s="31" t="s">
        <v>608</v>
      </c>
      <c r="C135" s="38">
        <v>45972</v>
      </c>
      <c r="D135" s="31" t="s">
        <v>518</v>
      </c>
      <c r="E135" s="31">
        <v>303</v>
      </c>
      <c r="F135" s="31" t="s">
        <v>582</v>
      </c>
      <c r="G135" s="31" t="s">
        <v>6</v>
      </c>
      <c r="H135" s="31" t="s">
        <v>647</v>
      </c>
      <c r="I135" s="32" t="s">
        <v>632</v>
      </c>
      <c r="J135" s="31" t="s">
        <v>204</v>
      </c>
      <c r="K135" s="32" t="s">
        <v>218</v>
      </c>
      <c r="L135" s="31" t="s">
        <v>519</v>
      </c>
      <c r="M135" s="33">
        <v>0.1</v>
      </c>
      <c r="N135" s="34"/>
    </row>
    <row r="136" spans="1:14" ht="30" x14ac:dyDescent="0.25">
      <c r="A136" s="31" t="s">
        <v>578</v>
      </c>
      <c r="B136" s="31" t="s">
        <v>608</v>
      </c>
      <c r="C136" s="38">
        <v>45972</v>
      </c>
      <c r="D136" s="31" t="s">
        <v>520</v>
      </c>
      <c r="E136" s="31">
        <v>303</v>
      </c>
      <c r="F136" s="31" t="s">
        <v>602</v>
      </c>
      <c r="G136" s="31" t="s">
        <v>6</v>
      </c>
      <c r="H136" s="32" t="s">
        <v>189</v>
      </c>
      <c r="I136" s="32" t="s">
        <v>612</v>
      </c>
      <c r="J136" s="31" t="s">
        <v>186</v>
      </c>
      <c r="K136" s="32" t="s">
        <v>289</v>
      </c>
      <c r="L136" s="31" t="s">
        <v>521</v>
      </c>
      <c r="M136" s="37">
        <v>0.31900000000000001</v>
      </c>
      <c r="N136" s="34"/>
    </row>
    <row r="137" spans="1:14" ht="30" x14ac:dyDescent="0.25">
      <c r="A137" s="31" t="s">
        <v>578</v>
      </c>
      <c r="B137" s="31" t="s">
        <v>608</v>
      </c>
      <c r="C137" s="38">
        <v>45972</v>
      </c>
      <c r="D137" s="31" t="s">
        <v>522</v>
      </c>
      <c r="E137" s="31">
        <v>303</v>
      </c>
      <c r="F137" s="31" t="s">
        <v>583</v>
      </c>
      <c r="G137" s="31" t="s">
        <v>6</v>
      </c>
      <c r="H137" s="31" t="s">
        <v>185</v>
      </c>
      <c r="I137" s="32" t="s">
        <v>613</v>
      </c>
      <c r="J137" s="31" t="s">
        <v>195</v>
      </c>
      <c r="K137" s="31" t="s">
        <v>523</v>
      </c>
      <c r="L137" s="31" t="s">
        <v>738</v>
      </c>
      <c r="M137" s="33">
        <v>6.5250000000000004</v>
      </c>
      <c r="N137" s="32"/>
    </row>
    <row r="138" spans="1:14" ht="30" x14ac:dyDescent="0.25">
      <c r="A138" s="31" t="s">
        <v>578</v>
      </c>
      <c r="B138" s="31" t="s">
        <v>608</v>
      </c>
      <c r="C138" s="38">
        <v>45972</v>
      </c>
      <c r="D138" s="31" t="s">
        <v>524</v>
      </c>
      <c r="E138" s="31">
        <v>303</v>
      </c>
      <c r="F138" s="31" t="s">
        <v>602</v>
      </c>
      <c r="G138" s="31" t="s">
        <v>6</v>
      </c>
      <c r="H138" s="31" t="s">
        <v>739</v>
      </c>
      <c r="I138" s="32" t="s">
        <v>615</v>
      </c>
      <c r="J138" s="31" t="s">
        <v>196</v>
      </c>
      <c r="K138" s="31" t="s">
        <v>525</v>
      </c>
      <c r="L138" s="31" t="s">
        <v>526</v>
      </c>
      <c r="M138" s="33">
        <v>17.173999999999999</v>
      </c>
      <c r="N138" s="32"/>
    </row>
    <row r="139" spans="1:14" ht="30" x14ac:dyDescent="0.25">
      <c r="A139" s="31" t="s">
        <v>578</v>
      </c>
      <c r="B139" s="31" t="s">
        <v>608</v>
      </c>
      <c r="C139" s="38">
        <v>45972</v>
      </c>
      <c r="D139" s="31" t="s">
        <v>1544</v>
      </c>
      <c r="E139" s="31">
        <v>206</v>
      </c>
      <c r="F139" s="31" t="s">
        <v>582</v>
      </c>
      <c r="G139" s="31" t="s">
        <v>6</v>
      </c>
      <c r="H139" s="31" t="s">
        <v>190</v>
      </c>
      <c r="I139" s="32" t="s">
        <v>586</v>
      </c>
      <c r="J139" s="31" t="s">
        <v>197</v>
      </c>
      <c r="K139" s="31" t="s">
        <v>1545</v>
      </c>
      <c r="L139" s="31" t="s">
        <v>1546</v>
      </c>
      <c r="M139" s="33">
        <v>2.5590000000000002</v>
      </c>
      <c r="N139" s="32"/>
    </row>
    <row r="140" spans="1:14" ht="30" x14ac:dyDescent="0.25">
      <c r="A140" s="31" t="s">
        <v>578</v>
      </c>
      <c r="B140" s="31" t="s">
        <v>608</v>
      </c>
      <c r="C140" s="38">
        <v>45972</v>
      </c>
      <c r="D140" s="31" t="s">
        <v>527</v>
      </c>
      <c r="E140" s="31">
        <v>205</v>
      </c>
      <c r="F140" s="31" t="s">
        <v>40</v>
      </c>
      <c r="G140" s="31" t="s">
        <v>6</v>
      </c>
      <c r="H140" s="31" t="s">
        <v>213</v>
      </c>
      <c r="I140" s="32" t="s">
        <v>584</v>
      </c>
      <c r="J140" s="31" t="s">
        <v>194</v>
      </c>
      <c r="K140" s="31" t="s">
        <v>528</v>
      </c>
      <c r="L140" s="31" t="s">
        <v>529</v>
      </c>
      <c r="M140" s="33">
        <v>2.7E-2</v>
      </c>
      <c r="N140" s="32"/>
    </row>
    <row r="141" spans="1:14" ht="30" x14ac:dyDescent="0.25">
      <c r="A141" s="31" t="s">
        <v>578</v>
      </c>
      <c r="B141" s="31" t="s">
        <v>608</v>
      </c>
      <c r="C141" s="38">
        <v>45972</v>
      </c>
      <c r="D141" s="31" t="s">
        <v>533</v>
      </c>
      <c r="E141" s="31">
        <v>205</v>
      </c>
      <c r="F141" s="31" t="s">
        <v>40</v>
      </c>
      <c r="G141" s="31" t="s">
        <v>6</v>
      </c>
      <c r="H141" s="31" t="s">
        <v>200</v>
      </c>
      <c r="I141" s="32" t="s">
        <v>617</v>
      </c>
      <c r="J141" s="31" t="s">
        <v>199</v>
      </c>
      <c r="K141" s="31" t="s">
        <v>534</v>
      </c>
      <c r="L141" s="31" t="s">
        <v>535</v>
      </c>
      <c r="M141" s="33">
        <v>9.0999999999999998E-2</v>
      </c>
      <c r="N141" s="32"/>
    </row>
    <row r="142" spans="1:14" ht="30" x14ac:dyDescent="0.25">
      <c r="A142" s="31" t="s">
        <v>578</v>
      </c>
      <c r="B142" s="31" t="s">
        <v>608</v>
      </c>
      <c r="C142" s="38">
        <v>45972</v>
      </c>
      <c r="D142" s="31" t="s">
        <v>1571</v>
      </c>
      <c r="E142" s="31">
        <v>303</v>
      </c>
      <c r="F142" s="31" t="s">
        <v>599</v>
      </c>
      <c r="G142" s="31" t="s">
        <v>6</v>
      </c>
      <c r="H142" s="31" t="s">
        <v>1572</v>
      </c>
      <c r="I142" s="32" t="s">
        <v>1533</v>
      </c>
      <c r="J142" s="31" t="s">
        <v>201</v>
      </c>
      <c r="K142" s="31" t="s">
        <v>1573</v>
      </c>
      <c r="L142" s="31" t="s">
        <v>1574</v>
      </c>
      <c r="M142" s="33">
        <v>8.8390000000000004</v>
      </c>
      <c r="N142" s="32"/>
    </row>
    <row r="143" spans="1:14" ht="30" x14ac:dyDescent="0.25">
      <c r="A143" s="31" t="s">
        <v>578</v>
      </c>
      <c r="B143" s="31" t="s">
        <v>608</v>
      </c>
      <c r="C143" s="38">
        <v>45972</v>
      </c>
      <c r="D143" s="31" t="s">
        <v>536</v>
      </c>
      <c r="E143" s="31">
        <v>303</v>
      </c>
      <c r="F143" s="31" t="s">
        <v>41</v>
      </c>
      <c r="G143" s="31" t="s">
        <v>6</v>
      </c>
      <c r="H143" s="31" t="s">
        <v>189</v>
      </c>
      <c r="I143" s="32" t="s">
        <v>615</v>
      </c>
      <c r="J143" s="31" t="s">
        <v>206</v>
      </c>
      <c r="K143" s="31" t="s">
        <v>537</v>
      </c>
      <c r="L143" s="31" t="s">
        <v>538</v>
      </c>
      <c r="M143" s="33">
        <v>0.372</v>
      </c>
      <c r="N143" s="32"/>
    </row>
    <row r="144" spans="1:14" ht="30" x14ac:dyDescent="0.25">
      <c r="A144" s="31" t="s">
        <v>578</v>
      </c>
      <c r="B144" s="31" t="s">
        <v>608</v>
      </c>
      <c r="C144" s="38">
        <v>45972</v>
      </c>
      <c r="D144" s="31" t="s">
        <v>539</v>
      </c>
      <c r="E144" s="31">
        <v>303</v>
      </c>
      <c r="F144" s="31" t="s">
        <v>582</v>
      </c>
      <c r="G144" s="31" t="s">
        <v>6</v>
      </c>
      <c r="H144" s="31" t="s">
        <v>189</v>
      </c>
      <c r="I144" s="32" t="s">
        <v>742</v>
      </c>
      <c r="J144" s="31" t="s">
        <v>193</v>
      </c>
      <c r="K144" s="32" t="s">
        <v>540</v>
      </c>
      <c r="L144" s="31" t="s">
        <v>541</v>
      </c>
      <c r="M144" s="35">
        <v>0.24399999999999999</v>
      </c>
      <c r="N144" s="31"/>
    </row>
    <row r="145" spans="1:14" ht="30" x14ac:dyDescent="0.25">
      <c r="A145" s="31" t="s">
        <v>578</v>
      </c>
      <c r="B145" s="31" t="s">
        <v>608</v>
      </c>
      <c r="C145" s="38">
        <v>45972</v>
      </c>
      <c r="D145" s="31" t="s">
        <v>542</v>
      </c>
      <c r="E145" s="31">
        <v>303</v>
      </c>
      <c r="F145" s="31" t="s">
        <v>582</v>
      </c>
      <c r="G145" s="31" t="s">
        <v>6</v>
      </c>
      <c r="H145" s="32" t="s">
        <v>704</v>
      </c>
      <c r="I145" s="32" t="s">
        <v>743</v>
      </c>
      <c r="J145" s="31" t="s">
        <v>199</v>
      </c>
      <c r="K145" s="32" t="s">
        <v>543</v>
      </c>
      <c r="L145" s="31" t="s">
        <v>544</v>
      </c>
      <c r="M145" s="35">
        <v>6.6000000000000003E-2</v>
      </c>
      <c r="N145" s="31"/>
    </row>
    <row r="146" spans="1:14" ht="30" x14ac:dyDescent="0.25">
      <c r="A146" s="31" t="s">
        <v>578</v>
      </c>
      <c r="B146" s="31" t="s">
        <v>608</v>
      </c>
      <c r="C146" s="38">
        <v>45972</v>
      </c>
      <c r="D146" s="31" t="s">
        <v>560</v>
      </c>
      <c r="E146" s="31">
        <v>205</v>
      </c>
      <c r="F146" s="31" t="s">
        <v>47</v>
      </c>
      <c r="G146" s="31" t="s">
        <v>6</v>
      </c>
      <c r="H146" s="31" t="s">
        <v>213</v>
      </c>
      <c r="I146" s="32" t="s">
        <v>669</v>
      </c>
      <c r="J146" s="31" t="s">
        <v>199</v>
      </c>
      <c r="K146" s="32" t="s">
        <v>561</v>
      </c>
      <c r="L146" s="31" t="s">
        <v>1627</v>
      </c>
      <c r="M146" s="33">
        <v>0.05</v>
      </c>
      <c r="N146" s="34"/>
    </row>
    <row r="147" spans="1:14" ht="30" x14ac:dyDescent="0.25">
      <c r="A147" s="31" t="s">
        <v>578</v>
      </c>
      <c r="B147" s="31" t="s">
        <v>608</v>
      </c>
      <c r="C147" s="38">
        <v>45972</v>
      </c>
      <c r="D147" s="31" t="s">
        <v>562</v>
      </c>
      <c r="E147" s="31">
        <v>303</v>
      </c>
      <c r="F147" s="31" t="s">
        <v>41</v>
      </c>
      <c r="G147" s="31" t="s">
        <v>6</v>
      </c>
      <c r="H147" s="31" t="s">
        <v>563</v>
      </c>
      <c r="I147" s="32" t="s">
        <v>600</v>
      </c>
      <c r="J147" s="31" t="s">
        <v>184</v>
      </c>
      <c r="K147" s="31" t="s">
        <v>192</v>
      </c>
      <c r="L147" s="31" t="s">
        <v>564</v>
      </c>
      <c r="M147" s="33">
        <v>5.7000000000000002E-2</v>
      </c>
      <c r="N147" s="34"/>
    </row>
    <row r="148" spans="1:14" ht="30" x14ac:dyDescent="0.25">
      <c r="A148" s="31" t="s">
        <v>578</v>
      </c>
      <c r="B148" s="31" t="s">
        <v>608</v>
      </c>
      <c r="C148" s="38">
        <v>45972</v>
      </c>
      <c r="D148" s="31" t="s">
        <v>565</v>
      </c>
      <c r="E148" s="31">
        <v>206</v>
      </c>
      <c r="F148" s="31" t="s">
        <v>582</v>
      </c>
      <c r="G148" s="31" t="s">
        <v>6</v>
      </c>
      <c r="H148" s="31" t="s">
        <v>205</v>
      </c>
      <c r="I148" s="32" t="s">
        <v>584</v>
      </c>
      <c r="J148" s="31" t="s">
        <v>196</v>
      </c>
      <c r="K148" s="31" t="s">
        <v>746</v>
      </c>
      <c r="L148" s="31" t="s">
        <v>566</v>
      </c>
      <c r="M148" s="35">
        <v>0.32800000000000001</v>
      </c>
      <c r="N148" s="34"/>
    </row>
    <row r="149" spans="1:14" ht="30" x14ac:dyDescent="0.25">
      <c r="A149" s="31" t="s">
        <v>578</v>
      </c>
      <c r="B149" s="31" t="s">
        <v>608</v>
      </c>
      <c r="C149" s="38">
        <v>45972</v>
      </c>
      <c r="D149" s="31" t="s">
        <v>567</v>
      </c>
      <c r="E149" s="31">
        <v>205</v>
      </c>
      <c r="F149" s="31" t="s">
        <v>40</v>
      </c>
      <c r="G149" s="31" t="s">
        <v>6</v>
      </c>
      <c r="H149" s="32" t="s">
        <v>200</v>
      </c>
      <c r="I149" s="32" t="s">
        <v>628</v>
      </c>
      <c r="J149" t="s">
        <v>202</v>
      </c>
      <c r="K149" s="32" t="s">
        <v>568</v>
      </c>
      <c r="L149" s="31" t="s">
        <v>569</v>
      </c>
      <c r="M149" s="36">
        <v>4.4999999999999998E-2</v>
      </c>
      <c r="N149" s="34"/>
    </row>
    <row r="150" spans="1:14" ht="30" x14ac:dyDescent="0.25">
      <c r="A150" s="31" t="s">
        <v>578</v>
      </c>
      <c r="B150" s="31" t="s">
        <v>581</v>
      </c>
      <c r="C150" s="38">
        <v>46000</v>
      </c>
      <c r="D150" s="31" t="s">
        <v>758</v>
      </c>
      <c r="E150" s="31">
        <v>303</v>
      </c>
      <c r="F150" s="31" t="s">
        <v>583</v>
      </c>
      <c r="G150" s="31" t="s">
        <v>6</v>
      </c>
      <c r="H150" s="31" t="s">
        <v>759</v>
      </c>
      <c r="I150" s="32" t="s">
        <v>665</v>
      </c>
      <c r="J150" s="31" t="s">
        <v>48</v>
      </c>
      <c r="K150" s="31" t="s">
        <v>760</v>
      </c>
      <c r="L150" s="31" t="s">
        <v>761</v>
      </c>
      <c r="M150" s="36">
        <v>1.258</v>
      </c>
      <c r="N150" s="31"/>
    </row>
    <row r="151" spans="1:14" ht="30" x14ac:dyDescent="0.25">
      <c r="A151" s="31" t="s">
        <v>578</v>
      </c>
      <c r="B151" s="31" t="s">
        <v>581</v>
      </c>
      <c r="C151" s="38">
        <v>46000</v>
      </c>
      <c r="D151" s="31" t="s">
        <v>762</v>
      </c>
      <c r="E151" s="31">
        <v>303</v>
      </c>
      <c r="F151" s="31" t="s">
        <v>602</v>
      </c>
      <c r="G151" s="31" t="s">
        <v>6</v>
      </c>
      <c r="H151" s="31" t="s">
        <v>53</v>
      </c>
      <c r="I151" s="32" t="s">
        <v>637</v>
      </c>
      <c r="J151" s="31" t="s">
        <v>42</v>
      </c>
      <c r="K151" s="31" t="s">
        <v>73</v>
      </c>
      <c r="L151" s="32" t="s">
        <v>763</v>
      </c>
      <c r="M151" s="36">
        <v>0.64500000000000002</v>
      </c>
      <c r="N151" s="31"/>
    </row>
    <row r="152" spans="1:14" ht="30" x14ac:dyDescent="0.25">
      <c r="A152" s="31" t="s">
        <v>578</v>
      </c>
      <c r="B152" s="31" t="s">
        <v>581</v>
      </c>
      <c r="C152" s="38">
        <v>46000</v>
      </c>
      <c r="D152" s="31" t="s">
        <v>764</v>
      </c>
      <c r="E152" s="31">
        <v>303</v>
      </c>
      <c r="F152" s="31" t="s">
        <v>579</v>
      </c>
      <c r="G152" s="31" t="s">
        <v>6</v>
      </c>
      <c r="H152" s="31" t="s">
        <v>102</v>
      </c>
      <c r="I152" s="32" t="s">
        <v>765</v>
      </c>
      <c r="J152" s="31" t="s">
        <v>766</v>
      </c>
      <c r="K152" s="31" t="s">
        <v>767</v>
      </c>
      <c r="L152" s="31" t="s">
        <v>768</v>
      </c>
      <c r="M152" s="36">
        <v>1.6060000000000001</v>
      </c>
      <c r="N152" s="34" t="s">
        <v>1262</v>
      </c>
    </row>
    <row r="153" spans="1:14" ht="30" x14ac:dyDescent="0.25">
      <c r="A153" s="31" t="s">
        <v>578</v>
      </c>
      <c r="B153" s="31" t="s">
        <v>581</v>
      </c>
      <c r="C153" s="38">
        <v>46000</v>
      </c>
      <c r="D153" s="31" t="s">
        <v>1262</v>
      </c>
      <c r="E153" s="31">
        <v>303</v>
      </c>
      <c r="F153" s="31" t="s">
        <v>582</v>
      </c>
      <c r="G153" s="31" t="s">
        <v>6</v>
      </c>
      <c r="H153" s="31" t="s">
        <v>1263</v>
      </c>
      <c r="I153" s="32" t="s">
        <v>765</v>
      </c>
      <c r="J153" s="31" t="s">
        <v>766</v>
      </c>
      <c r="K153" s="31" t="s">
        <v>1264</v>
      </c>
      <c r="L153" s="31" t="s">
        <v>1265</v>
      </c>
      <c r="M153" s="37">
        <v>0.74099999999999999</v>
      </c>
      <c r="N153" s="34" t="s">
        <v>764</v>
      </c>
    </row>
    <row r="154" spans="1:14" ht="30" x14ac:dyDescent="0.25">
      <c r="A154" s="31" t="s">
        <v>578</v>
      </c>
      <c r="B154" s="31" t="s">
        <v>581</v>
      </c>
      <c r="C154" s="38">
        <v>46000</v>
      </c>
      <c r="D154" s="31" t="s">
        <v>769</v>
      </c>
      <c r="E154" s="31">
        <v>303</v>
      </c>
      <c r="F154" s="31" t="s">
        <v>582</v>
      </c>
      <c r="G154" s="31" t="s">
        <v>6</v>
      </c>
      <c r="H154" s="31" t="s">
        <v>770</v>
      </c>
      <c r="I154" s="32" t="s">
        <v>637</v>
      </c>
      <c r="J154" s="31" t="s">
        <v>59</v>
      </c>
      <c r="K154" s="31" t="s">
        <v>771</v>
      </c>
      <c r="L154" s="31" t="s">
        <v>385</v>
      </c>
      <c r="M154" s="36">
        <v>0.26500000000000001</v>
      </c>
      <c r="N154" s="34" t="s">
        <v>772</v>
      </c>
    </row>
    <row r="155" spans="1:14" ht="30" x14ac:dyDescent="0.25">
      <c r="A155" s="31" t="s">
        <v>578</v>
      </c>
      <c r="B155" s="31" t="s">
        <v>581</v>
      </c>
      <c r="C155" s="38">
        <v>46000</v>
      </c>
      <c r="D155" s="31" t="s">
        <v>773</v>
      </c>
      <c r="E155" s="31">
        <v>303</v>
      </c>
      <c r="F155" s="31" t="s">
        <v>582</v>
      </c>
      <c r="G155" s="31" t="s">
        <v>6</v>
      </c>
      <c r="H155" s="31" t="s">
        <v>770</v>
      </c>
      <c r="I155" s="32" t="s">
        <v>637</v>
      </c>
      <c r="J155" s="31" t="s">
        <v>59</v>
      </c>
      <c r="K155" s="32" t="s">
        <v>771</v>
      </c>
      <c r="L155" s="31" t="s">
        <v>774</v>
      </c>
      <c r="M155" s="37">
        <v>0.28100000000000003</v>
      </c>
      <c r="N155" s="34" t="s">
        <v>775</v>
      </c>
    </row>
    <row r="156" spans="1:14" ht="30" x14ac:dyDescent="0.25">
      <c r="A156" s="31" t="s">
        <v>578</v>
      </c>
      <c r="B156" s="31" t="s">
        <v>581</v>
      </c>
      <c r="C156" s="38">
        <v>46000</v>
      </c>
      <c r="D156" s="31" t="s">
        <v>776</v>
      </c>
      <c r="E156" s="31">
        <v>303</v>
      </c>
      <c r="F156" s="31" t="s">
        <v>582</v>
      </c>
      <c r="G156" s="31" t="s">
        <v>6</v>
      </c>
      <c r="H156" s="31" t="s">
        <v>777</v>
      </c>
      <c r="I156" s="32" t="s">
        <v>600</v>
      </c>
      <c r="J156" s="31" t="s">
        <v>42</v>
      </c>
      <c r="K156" s="31" t="s">
        <v>778</v>
      </c>
      <c r="L156" s="31" t="s">
        <v>779</v>
      </c>
      <c r="M156" s="33">
        <v>0.24099999999999999</v>
      </c>
      <c r="N156" s="31"/>
    </row>
    <row r="157" spans="1:14" ht="30" x14ac:dyDescent="0.25">
      <c r="A157" s="31" t="s">
        <v>578</v>
      </c>
      <c r="B157" s="31" t="s">
        <v>581</v>
      </c>
      <c r="C157" s="38">
        <v>46000</v>
      </c>
      <c r="D157" s="31" t="s">
        <v>780</v>
      </c>
      <c r="E157" s="31">
        <v>303</v>
      </c>
      <c r="F157" s="31" t="s">
        <v>47</v>
      </c>
      <c r="G157" s="31" t="s">
        <v>6</v>
      </c>
      <c r="H157" s="32" t="s">
        <v>781</v>
      </c>
      <c r="I157" s="32" t="s">
        <v>639</v>
      </c>
      <c r="J157" s="31" t="s">
        <v>59</v>
      </c>
      <c r="K157" s="31" t="s">
        <v>782</v>
      </c>
      <c r="L157" s="31" t="s">
        <v>783</v>
      </c>
      <c r="M157" s="33">
        <v>0.872</v>
      </c>
      <c r="N157" s="31" t="s">
        <v>784</v>
      </c>
    </row>
    <row r="158" spans="1:14" ht="30" x14ac:dyDescent="0.25">
      <c r="A158" s="31" t="s">
        <v>578</v>
      </c>
      <c r="B158" s="31" t="s">
        <v>581</v>
      </c>
      <c r="C158" s="38">
        <v>46000</v>
      </c>
      <c r="D158" s="31" t="s">
        <v>785</v>
      </c>
      <c r="E158" s="31">
        <v>303</v>
      </c>
      <c r="F158" s="31" t="s">
        <v>602</v>
      </c>
      <c r="G158" s="31" t="s">
        <v>6</v>
      </c>
      <c r="H158" s="31" t="s">
        <v>786</v>
      </c>
      <c r="I158" s="32" t="s">
        <v>678</v>
      </c>
      <c r="J158" s="31" t="s">
        <v>42</v>
      </c>
      <c r="K158" s="32" t="s">
        <v>787</v>
      </c>
      <c r="L158" s="31" t="s">
        <v>788</v>
      </c>
      <c r="M158" s="35">
        <v>2.956</v>
      </c>
      <c r="N158" s="34" t="s">
        <v>789</v>
      </c>
    </row>
    <row r="159" spans="1:14" ht="30" x14ac:dyDescent="0.25">
      <c r="A159" s="31" t="s">
        <v>578</v>
      </c>
      <c r="B159" s="31" t="s">
        <v>581</v>
      </c>
      <c r="C159" s="38">
        <v>46000</v>
      </c>
      <c r="D159" s="31" t="s">
        <v>789</v>
      </c>
      <c r="E159" s="31">
        <v>303</v>
      </c>
      <c r="F159" s="31" t="s">
        <v>582</v>
      </c>
      <c r="G159" s="31" t="s">
        <v>6</v>
      </c>
      <c r="H159" s="32" t="s">
        <v>790</v>
      </c>
      <c r="I159" s="32" t="s">
        <v>678</v>
      </c>
      <c r="J159" s="31" t="s">
        <v>42</v>
      </c>
      <c r="K159" s="31" t="s">
        <v>787</v>
      </c>
      <c r="L159" s="31" t="s">
        <v>788</v>
      </c>
      <c r="M159" s="35">
        <v>0.75900000000000001</v>
      </c>
      <c r="N159" s="34" t="s">
        <v>785</v>
      </c>
    </row>
    <row r="160" spans="1:14" ht="30" x14ac:dyDescent="0.25">
      <c r="A160" s="31" t="s">
        <v>578</v>
      </c>
      <c r="B160" s="31" t="s">
        <v>581</v>
      </c>
      <c r="C160" s="38">
        <v>46000</v>
      </c>
      <c r="D160" s="31" t="s">
        <v>791</v>
      </c>
      <c r="E160" s="31">
        <v>303</v>
      </c>
      <c r="F160" s="31" t="s">
        <v>588</v>
      </c>
      <c r="G160" s="31" t="s">
        <v>6</v>
      </c>
      <c r="H160" s="31" t="s">
        <v>792</v>
      </c>
      <c r="I160" s="32" t="s">
        <v>793</v>
      </c>
      <c r="J160" s="31" t="s">
        <v>42</v>
      </c>
      <c r="K160" s="31" t="s">
        <v>794</v>
      </c>
      <c r="L160" s="31" t="s">
        <v>795</v>
      </c>
      <c r="M160" s="33">
        <v>3.3849999999999998</v>
      </c>
      <c r="N160" s="34"/>
    </row>
    <row r="161" spans="1:14" ht="30" x14ac:dyDescent="0.25">
      <c r="A161" s="31" t="s">
        <v>578</v>
      </c>
      <c r="B161" s="31" t="s">
        <v>581</v>
      </c>
      <c r="C161" s="38">
        <v>46000</v>
      </c>
      <c r="D161" s="31" t="s">
        <v>796</v>
      </c>
      <c r="E161" s="31">
        <v>205</v>
      </c>
      <c r="F161" s="31" t="s">
        <v>47</v>
      </c>
      <c r="G161" s="31" t="s">
        <v>6</v>
      </c>
      <c r="H161" s="31" t="s">
        <v>43</v>
      </c>
      <c r="I161" s="32" t="s">
        <v>797</v>
      </c>
      <c r="J161" s="31" t="s">
        <v>42</v>
      </c>
      <c r="K161" s="31" t="s">
        <v>798</v>
      </c>
      <c r="L161" s="31" t="s">
        <v>799</v>
      </c>
      <c r="M161" s="33">
        <v>3.3000000000000002E-2</v>
      </c>
      <c r="N161" s="34"/>
    </row>
    <row r="162" spans="1:14" ht="30" x14ac:dyDescent="0.25">
      <c r="A162" s="31" t="s">
        <v>578</v>
      </c>
      <c r="B162" s="31" t="s">
        <v>581</v>
      </c>
      <c r="C162" s="38">
        <v>46000</v>
      </c>
      <c r="D162" s="31" t="s">
        <v>800</v>
      </c>
      <c r="E162" s="31">
        <v>205</v>
      </c>
      <c r="F162" s="31" t="s">
        <v>47</v>
      </c>
      <c r="G162" s="31" t="s">
        <v>6</v>
      </c>
      <c r="H162" s="32" t="s">
        <v>49</v>
      </c>
      <c r="I162" s="32" t="s">
        <v>584</v>
      </c>
      <c r="J162" s="31" t="s">
        <v>44</v>
      </c>
      <c r="K162" s="31" t="s">
        <v>801</v>
      </c>
      <c r="L162" s="31" t="s">
        <v>802</v>
      </c>
      <c r="M162" s="33">
        <v>2.7E-2</v>
      </c>
      <c r="N162" s="34"/>
    </row>
    <row r="163" spans="1:14" ht="30" x14ac:dyDescent="0.25">
      <c r="A163" s="31" t="s">
        <v>578</v>
      </c>
      <c r="B163" s="31" t="s">
        <v>581</v>
      </c>
      <c r="C163" s="38">
        <v>46000</v>
      </c>
      <c r="D163" s="31" t="s">
        <v>806</v>
      </c>
      <c r="E163" s="31">
        <v>205</v>
      </c>
      <c r="F163" s="31" t="s">
        <v>582</v>
      </c>
      <c r="G163" s="31" t="s">
        <v>6</v>
      </c>
      <c r="H163" s="31" t="s">
        <v>43</v>
      </c>
      <c r="I163" s="32" t="s">
        <v>616</v>
      </c>
      <c r="J163" s="31" t="s">
        <v>63</v>
      </c>
      <c r="K163" s="31" t="s">
        <v>807</v>
      </c>
      <c r="L163" s="31" t="s">
        <v>808</v>
      </c>
      <c r="M163" s="33">
        <v>5.5E-2</v>
      </c>
      <c r="N163" s="34"/>
    </row>
    <row r="164" spans="1:14" ht="30" x14ac:dyDescent="0.25">
      <c r="A164" s="31" t="s">
        <v>578</v>
      </c>
      <c r="B164" s="31" t="s">
        <v>597</v>
      </c>
      <c r="C164" s="38">
        <v>46000</v>
      </c>
      <c r="D164" s="31" t="s">
        <v>809</v>
      </c>
      <c r="E164" s="31">
        <v>303</v>
      </c>
      <c r="F164" s="31" t="s">
        <v>691</v>
      </c>
      <c r="G164" s="31" t="s">
        <v>6</v>
      </c>
      <c r="H164" s="32" t="s">
        <v>660</v>
      </c>
      <c r="I164" s="32" t="s">
        <v>580</v>
      </c>
      <c r="J164" s="31" t="s">
        <v>96</v>
      </c>
      <c r="K164" s="32" t="s">
        <v>810</v>
      </c>
      <c r="L164" s="31" t="s">
        <v>811</v>
      </c>
      <c r="M164" s="36">
        <v>7.4610000000000003</v>
      </c>
      <c r="N164" s="34"/>
    </row>
    <row r="165" spans="1:14" ht="30" x14ac:dyDescent="0.25">
      <c r="A165" s="31" t="s">
        <v>578</v>
      </c>
      <c r="B165" s="31" t="s">
        <v>597</v>
      </c>
      <c r="C165" s="38">
        <v>46000</v>
      </c>
      <c r="D165" s="31" t="s">
        <v>16</v>
      </c>
      <c r="E165" s="31">
        <v>205</v>
      </c>
      <c r="F165" s="31" t="s">
        <v>41</v>
      </c>
      <c r="G165" s="31" t="s">
        <v>6</v>
      </c>
      <c r="H165" s="31" t="s">
        <v>43</v>
      </c>
      <c r="I165" s="32" t="s">
        <v>584</v>
      </c>
      <c r="J165" s="31" t="s">
        <v>94</v>
      </c>
      <c r="K165" s="31" t="s">
        <v>121</v>
      </c>
      <c r="L165" s="31" t="s">
        <v>122</v>
      </c>
      <c r="M165" s="33">
        <v>3.5999999999999997E-2</v>
      </c>
      <c r="N165" s="31"/>
    </row>
    <row r="166" spans="1:14" ht="30" x14ac:dyDescent="0.25">
      <c r="A166" s="31" t="s">
        <v>578</v>
      </c>
      <c r="B166" s="31" t="s">
        <v>597</v>
      </c>
      <c r="C166" s="38">
        <v>46000</v>
      </c>
      <c r="D166" s="31" t="s">
        <v>9</v>
      </c>
      <c r="E166" s="31">
        <v>205</v>
      </c>
      <c r="F166" s="31" t="s">
        <v>582</v>
      </c>
      <c r="G166" s="31" t="s">
        <v>6</v>
      </c>
      <c r="H166" s="31" t="s">
        <v>43</v>
      </c>
      <c r="I166" s="32" t="s">
        <v>584</v>
      </c>
      <c r="J166" s="31" t="s">
        <v>96</v>
      </c>
      <c r="K166" s="31" t="s">
        <v>671</v>
      </c>
      <c r="L166" s="31" t="s">
        <v>112</v>
      </c>
      <c r="M166" s="33">
        <v>0.13300000000000001</v>
      </c>
      <c r="N166" s="31"/>
    </row>
    <row r="167" spans="1:14" ht="30" x14ac:dyDescent="0.25">
      <c r="A167" s="31" t="s">
        <v>578</v>
      </c>
      <c r="B167" s="31" t="s">
        <v>603</v>
      </c>
      <c r="C167" s="38">
        <v>46000</v>
      </c>
      <c r="D167" s="31" t="s">
        <v>820</v>
      </c>
      <c r="E167" s="31">
        <v>303</v>
      </c>
      <c r="F167" s="31" t="s">
        <v>656</v>
      </c>
      <c r="G167" s="31" t="s">
        <v>6</v>
      </c>
      <c r="H167" s="32" t="s">
        <v>133</v>
      </c>
      <c r="I167" s="32" t="s">
        <v>580</v>
      </c>
      <c r="J167" s="31" t="s">
        <v>127</v>
      </c>
      <c r="K167" s="31" t="s">
        <v>821</v>
      </c>
      <c r="L167" s="31" t="s">
        <v>822</v>
      </c>
      <c r="M167" s="33">
        <v>10.396000000000001</v>
      </c>
      <c r="N167" s="34"/>
    </row>
    <row r="168" spans="1:14" ht="30" x14ac:dyDescent="0.25">
      <c r="A168" s="31" t="s">
        <v>578</v>
      </c>
      <c r="B168" s="31" t="s">
        <v>603</v>
      </c>
      <c r="C168" s="38">
        <v>46000</v>
      </c>
      <c r="D168" s="31" t="s">
        <v>823</v>
      </c>
      <c r="E168" s="31">
        <v>206</v>
      </c>
      <c r="F168" s="31" t="s">
        <v>602</v>
      </c>
      <c r="G168" s="31" t="s">
        <v>6</v>
      </c>
      <c r="H168" s="31" t="s">
        <v>69</v>
      </c>
      <c r="I168" s="32" t="s">
        <v>586</v>
      </c>
      <c r="J168" s="31" t="s">
        <v>141</v>
      </c>
      <c r="K168" s="31" t="s">
        <v>824</v>
      </c>
      <c r="L168" s="31" t="s">
        <v>825</v>
      </c>
      <c r="M168" s="33">
        <v>4.806</v>
      </c>
      <c r="N168" s="34"/>
    </row>
    <row r="169" spans="1:14" ht="30" x14ac:dyDescent="0.25">
      <c r="A169" s="31" t="s">
        <v>578</v>
      </c>
      <c r="B169" s="31" t="s">
        <v>603</v>
      </c>
      <c r="C169" s="38">
        <v>46000</v>
      </c>
      <c r="D169" s="31" t="s">
        <v>826</v>
      </c>
      <c r="E169" s="31">
        <v>205</v>
      </c>
      <c r="F169" s="31" t="s">
        <v>582</v>
      </c>
      <c r="G169" s="31" t="s">
        <v>6</v>
      </c>
      <c r="H169" s="31" t="s">
        <v>1628</v>
      </c>
      <c r="I169" s="32" t="s">
        <v>686</v>
      </c>
      <c r="J169" s="31" t="s">
        <v>137</v>
      </c>
      <c r="K169" s="31" t="s">
        <v>827</v>
      </c>
      <c r="L169" s="31" t="s">
        <v>828</v>
      </c>
      <c r="M169" s="33">
        <v>9.4E-2</v>
      </c>
      <c r="N169" s="34"/>
    </row>
    <row r="170" spans="1:14" ht="30" x14ac:dyDescent="0.25">
      <c r="A170" s="31" t="s">
        <v>578</v>
      </c>
      <c r="B170" s="31" t="s">
        <v>603</v>
      </c>
      <c r="C170" s="38">
        <v>46000</v>
      </c>
      <c r="D170" s="31" t="s">
        <v>829</v>
      </c>
      <c r="E170" s="31">
        <v>205</v>
      </c>
      <c r="F170" s="31" t="s">
        <v>582</v>
      </c>
      <c r="G170" s="31" t="s">
        <v>6</v>
      </c>
      <c r="H170" s="32" t="s">
        <v>1629</v>
      </c>
      <c r="I170" s="32" t="s">
        <v>655</v>
      </c>
      <c r="J170" s="31" t="s">
        <v>126</v>
      </c>
      <c r="K170" s="31" t="s">
        <v>830</v>
      </c>
      <c r="L170" s="31" t="s">
        <v>132</v>
      </c>
      <c r="M170" s="33">
        <v>0.11</v>
      </c>
      <c r="N170" s="34"/>
    </row>
    <row r="171" spans="1:14" ht="30" x14ac:dyDescent="0.25">
      <c r="A171" s="31" t="s">
        <v>578</v>
      </c>
      <c r="B171" s="31" t="s">
        <v>603</v>
      </c>
      <c r="C171" s="38">
        <v>46000</v>
      </c>
      <c r="D171" s="31" t="s">
        <v>1106</v>
      </c>
      <c r="E171" s="31">
        <v>205</v>
      </c>
      <c r="F171" s="31" t="s">
        <v>40</v>
      </c>
      <c r="G171" s="31" t="s">
        <v>6</v>
      </c>
      <c r="H171" s="31" t="s">
        <v>353</v>
      </c>
      <c r="I171" s="32" t="s">
        <v>584</v>
      </c>
      <c r="J171" s="31" t="s">
        <v>126</v>
      </c>
      <c r="K171" s="31" t="s">
        <v>1107</v>
      </c>
      <c r="L171" s="31" t="s">
        <v>1108</v>
      </c>
      <c r="M171" s="33">
        <v>0.04</v>
      </c>
      <c r="N171" s="34"/>
    </row>
    <row r="172" spans="1:14" ht="30" x14ac:dyDescent="0.25">
      <c r="A172" s="31" t="s">
        <v>578</v>
      </c>
      <c r="B172" s="31" t="s">
        <v>603</v>
      </c>
      <c r="C172" s="38">
        <v>46000</v>
      </c>
      <c r="D172" s="31" t="s">
        <v>832</v>
      </c>
      <c r="E172" s="31">
        <v>206</v>
      </c>
      <c r="F172" s="31" t="s">
        <v>582</v>
      </c>
      <c r="G172" s="31" t="s">
        <v>6</v>
      </c>
      <c r="H172" s="31" t="s">
        <v>129</v>
      </c>
      <c r="I172" s="32" t="s">
        <v>584</v>
      </c>
      <c r="J172" s="31" t="s">
        <v>126</v>
      </c>
      <c r="K172" s="31" t="s">
        <v>833</v>
      </c>
      <c r="L172" s="31" t="s">
        <v>834</v>
      </c>
      <c r="M172" s="35">
        <v>0.252</v>
      </c>
      <c r="N172" s="34"/>
    </row>
    <row r="173" spans="1:14" ht="30" x14ac:dyDescent="0.25">
      <c r="A173" s="31" t="s">
        <v>578</v>
      </c>
      <c r="B173" s="31" t="s">
        <v>603</v>
      </c>
      <c r="C173" s="38">
        <v>46000</v>
      </c>
      <c r="D173" s="31" t="s">
        <v>835</v>
      </c>
      <c r="E173" s="31">
        <v>206</v>
      </c>
      <c r="F173" s="31" t="s">
        <v>602</v>
      </c>
      <c r="G173" s="31" t="s">
        <v>6</v>
      </c>
      <c r="H173" s="31" t="s">
        <v>129</v>
      </c>
      <c r="I173" s="32" t="s">
        <v>584</v>
      </c>
      <c r="J173" s="31" t="s">
        <v>39</v>
      </c>
      <c r="K173" s="32" t="s">
        <v>836</v>
      </c>
      <c r="L173" s="31" t="s">
        <v>837</v>
      </c>
      <c r="M173" s="37">
        <v>0.47799999999999998</v>
      </c>
      <c r="N173" s="34"/>
    </row>
    <row r="174" spans="1:14" ht="30" x14ac:dyDescent="0.25">
      <c r="A174" s="31" t="s">
        <v>578</v>
      </c>
      <c r="B174" s="31" t="s">
        <v>603</v>
      </c>
      <c r="C174" s="38">
        <v>46000</v>
      </c>
      <c r="D174" s="31" t="s">
        <v>841</v>
      </c>
      <c r="E174" s="31">
        <v>205</v>
      </c>
      <c r="F174" s="31" t="s">
        <v>47</v>
      </c>
      <c r="G174" s="31" t="s">
        <v>6</v>
      </c>
      <c r="H174" s="32" t="s">
        <v>842</v>
      </c>
      <c r="I174" s="32" t="s">
        <v>584</v>
      </c>
      <c r="J174" s="31" t="s">
        <v>130</v>
      </c>
      <c r="K174" s="32" t="s">
        <v>843</v>
      </c>
      <c r="L174" s="31" t="s">
        <v>844</v>
      </c>
      <c r="M174" s="37">
        <v>7.0000000000000001E-3</v>
      </c>
      <c r="N174" s="34"/>
    </row>
    <row r="175" spans="1:14" ht="30" x14ac:dyDescent="0.25">
      <c r="A175" s="31" t="s">
        <v>578</v>
      </c>
      <c r="B175" s="31" t="s">
        <v>603</v>
      </c>
      <c r="C175" s="38">
        <v>46000</v>
      </c>
      <c r="D175" s="31" t="s">
        <v>845</v>
      </c>
      <c r="E175" s="31">
        <v>303</v>
      </c>
      <c r="F175" s="31" t="s">
        <v>614</v>
      </c>
      <c r="G175" s="31" t="s">
        <v>6</v>
      </c>
      <c r="H175" s="32" t="s">
        <v>129</v>
      </c>
      <c r="I175" s="32" t="s">
        <v>674</v>
      </c>
      <c r="J175" s="31" t="s">
        <v>38</v>
      </c>
      <c r="K175" s="32" t="s">
        <v>846</v>
      </c>
      <c r="L175" s="31" t="s">
        <v>847</v>
      </c>
      <c r="M175" s="37">
        <v>2.1909999999999998</v>
      </c>
      <c r="N175" s="34"/>
    </row>
    <row r="176" spans="1:14" ht="30" x14ac:dyDescent="0.25">
      <c r="A176" s="31" t="s">
        <v>578</v>
      </c>
      <c r="B176" s="31" t="s">
        <v>603</v>
      </c>
      <c r="C176" s="38">
        <v>46000</v>
      </c>
      <c r="D176" s="31" t="s">
        <v>848</v>
      </c>
      <c r="E176" s="31">
        <v>205</v>
      </c>
      <c r="F176" s="31" t="s">
        <v>47</v>
      </c>
      <c r="G176" s="31" t="s">
        <v>6</v>
      </c>
      <c r="H176" s="31" t="s">
        <v>1630</v>
      </c>
      <c r="I176" s="32" t="s">
        <v>584</v>
      </c>
      <c r="J176" s="31" t="s">
        <v>135</v>
      </c>
      <c r="K176" s="31" t="s">
        <v>849</v>
      </c>
      <c r="L176" s="31" t="s">
        <v>850</v>
      </c>
      <c r="M176" s="33">
        <v>0.03</v>
      </c>
      <c r="N176" s="31"/>
    </row>
    <row r="177" spans="1:14" ht="30" x14ac:dyDescent="0.25">
      <c r="A177" s="31" t="s">
        <v>578</v>
      </c>
      <c r="B177" s="31" t="s">
        <v>603</v>
      </c>
      <c r="C177" s="38">
        <v>46000</v>
      </c>
      <c r="D177" s="31" t="s">
        <v>851</v>
      </c>
      <c r="E177" s="31">
        <v>206</v>
      </c>
      <c r="F177" s="31" t="s">
        <v>602</v>
      </c>
      <c r="G177" s="31" t="s">
        <v>6</v>
      </c>
      <c r="H177" s="32" t="s">
        <v>102</v>
      </c>
      <c r="I177" s="32" t="s">
        <v>634</v>
      </c>
      <c r="J177" s="31" t="s">
        <v>135</v>
      </c>
      <c r="K177" s="31" t="s">
        <v>852</v>
      </c>
      <c r="L177" s="32" t="s">
        <v>853</v>
      </c>
      <c r="M177" s="33">
        <v>2.9729999999999999</v>
      </c>
      <c r="N177" s="31"/>
    </row>
    <row r="178" spans="1:14" ht="30" x14ac:dyDescent="0.25">
      <c r="A178" s="31" t="s">
        <v>578</v>
      </c>
      <c r="B178" s="31" t="s">
        <v>606</v>
      </c>
      <c r="C178" s="38">
        <v>46000</v>
      </c>
      <c r="D178" s="31" t="s">
        <v>854</v>
      </c>
      <c r="E178" s="31">
        <v>303</v>
      </c>
      <c r="F178" s="31" t="s">
        <v>583</v>
      </c>
      <c r="G178" s="31" t="s">
        <v>6</v>
      </c>
      <c r="H178" s="32" t="s">
        <v>172</v>
      </c>
      <c r="I178" s="32" t="s">
        <v>612</v>
      </c>
      <c r="J178" s="31" t="s">
        <v>161</v>
      </c>
      <c r="K178" s="31" t="s">
        <v>855</v>
      </c>
      <c r="L178" s="31" t="s">
        <v>856</v>
      </c>
      <c r="M178" s="33">
        <v>4.95</v>
      </c>
      <c r="N178" s="34"/>
    </row>
    <row r="179" spans="1:14" ht="30" x14ac:dyDescent="0.25">
      <c r="A179" s="31" t="s">
        <v>578</v>
      </c>
      <c r="B179" s="31" t="s">
        <v>606</v>
      </c>
      <c r="C179" s="38">
        <v>46000</v>
      </c>
      <c r="D179" s="31" t="s">
        <v>857</v>
      </c>
      <c r="E179" s="31">
        <v>303</v>
      </c>
      <c r="F179" s="31" t="s">
        <v>595</v>
      </c>
      <c r="G179" s="31" t="s">
        <v>6</v>
      </c>
      <c r="H179" s="31" t="s">
        <v>172</v>
      </c>
      <c r="I179" s="32" t="s">
        <v>612</v>
      </c>
      <c r="J179" s="31" t="s">
        <v>161</v>
      </c>
      <c r="K179" s="31" t="s">
        <v>858</v>
      </c>
      <c r="L179" s="31" t="s">
        <v>859</v>
      </c>
      <c r="M179" s="36">
        <v>6.89</v>
      </c>
      <c r="N179" s="34"/>
    </row>
    <row r="180" spans="1:14" ht="30" x14ac:dyDescent="0.25">
      <c r="A180" s="31" t="s">
        <v>578</v>
      </c>
      <c r="B180" s="31" t="s">
        <v>606</v>
      </c>
      <c r="C180" s="38">
        <v>46000</v>
      </c>
      <c r="D180" s="31" t="s">
        <v>14</v>
      </c>
      <c r="E180" s="31">
        <v>303</v>
      </c>
      <c r="F180" s="31" t="s">
        <v>47</v>
      </c>
      <c r="G180" s="31" t="s">
        <v>6</v>
      </c>
      <c r="H180" s="31" t="s">
        <v>163</v>
      </c>
      <c r="I180" s="32" t="s">
        <v>648</v>
      </c>
      <c r="J180" s="31" t="s">
        <v>152</v>
      </c>
      <c r="K180" s="31" t="s">
        <v>169</v>
      </c>
      <c r="L180" s="31" t="s">
        <v>170</v>
      </c>
      <c r="M180" s="36">
        <v>6.0999999999999999E-2</v>
      </c>
      <c r="N180" s="34"/>
    </row>
    <row r="181" spans="1:14" ht="30" x14ac:dyDescent="0.25">
      <c r="A181" s="31" t="s">
        <v>578</v>
      </c>
      <c r="B181" s="31" t="s">
        <v>606</v>
      </c>
      <c r="C181" s="38">
        <v>46000</v>
      </c>
      <c r="D181" s="31" t="s">
        <v>860</v>
      </c>
      <c r="E181" s="31">
        <v>303</v>
      </c>
      <c r="F181" s="31" t="s">
        <v>582</v>
      </c>
      <c r="G181" s="31" t="s">
        <v>6</v>
      </c>
      <c r="H181" s="31" t="s">
        <v>99</v>
      </c>
      <c r="I181" s="32" t="s">
        <v>861</v>
      </c>
      <c r="J181" s="31" t="s">
        <v>158</v>
      </c>
      <c r="K181" s="32" t="s">
        <v>862</v>
      </c>
      <c r="L181" s="31" t="s">
        <v>863</v>
      </c>
      <c r="M181" s="35">
        <v>0.49299999999999999</v>
      </c>
      <c r="N181" s="31"/>
    </row>
    <row r="182" spans="1:14" ht="30" x14ac:dyDescent="0.25">
      <c r="A182" s="31" t="s">
        <v>578</v>
      </c>
      <c r="B182" s="31" t="s">
        <v>606</v>
      </c>
      <c r="C182" s="38">
        <v>46000</v>
      </c>
      <c r="D182" s="31" t="s">
        <v>1499</v>
      </c>
      <c r="E182" s="31">
        <v>303</v>
      </c>
      <c r="F182" s="31" t="s">
        <v>582</v>
      </c>
      <c r="G182" s="31" t="s">
        <v>6</v>
      </c>
      <c r="H182" s="31" t="s">
        <v>160</v>
      </c>
      <c r="I182" s="32" t="s">
        <v>699</v>
      </c>
      <c r="J182" s="31" t="s">
        <v>151</v>
      </c>
      <c r="K182" s="32" t="s">
        <v>1500</v>
      </c>
      <c r="L182" s="31" t="s">
        <v>1501</v>
      </c>
      <c r="M182" s="35">
        <v>0</v>
      </c>
      <c r="N182" s="31"/>
    </row>
    <row r="183" spans="1:14" ht="30" x14ac:dyDescent="0.25">
      <c r="A183" s="31" t="s">
        <v>578</v>
      </c>
      <c r="B183" s="31" t="s">
        <v>608</v>
      </c>
      <c r="C183" s="38">
        <v>46000</v>
      </c>
      <c r="D183" s="31" t="s">
        <v>1266</v>
      </c>
      <c r="E183" s="31">
        <v>305</v>
      </c>
      <c r="F183" s="31" t="s">
        <v>602</v>
      </c>
      <c r="G183" s="31" t="s">
        <v>6</v>
      </c>
      <c r="H183" s="31" t="s">
        <v>1267</v>
      </c>
      <c r="I183" s="32" t="s">
        <v>622</v>
      </c>
      <c r="J183" s="31" t="s">
        <v>1268</v>
      </c>
      <c r="K183" s="31" t="s">
        <v>1269</v>
      </c>
      <c r="L183" s="31" t="s">
        <v>1270</v>
      </c>
      <c r="M183" s="33">
        <v>0</v>
      </c>
      <c r="N183" s="34"/>
    </row>
    <row r="184" spans="1:14" ht="30" x14ac:dyDescent="0.25">
      <c r="A184" s="31" t="s">
        <v>578</v>
      </c>
      <c r="B184" s="31" t="s">
        <v>608</v>
      </c>
      <c r="C184" s="38">
        <v>46000</v>
      </c>
      <c r="D184" s="31" t="s">
        <v>1631</v>
      </c>
      <c r="E184" s="31">
        <v>205</v>
      </c>
      <c r="F184" s="31" t="s">
        <v>40</v>
      </c>
      <c r="G184" s="31" t="s">
        <v>6</v>
      </c>
      <c r="H184" s="31" t="s">
        <v>213</v>
      </c>
      <c r="I184" s="32" t="s">
        <v>617</v>
      </c>
      <c r="J184" s="32" t="s">
        <v>194</v>
      </c>
      <c r="K184" s="31" t="s">
        <v>1632</v>
      </c>
      <c r="L184" s="31" t="s">
        <v>1633</v>
      </c>
      <c r="M184" s="36">
        <v>8.4000000000000005E-2</v>
      </c>
      <c r="N184" s="34"/>
    </row>
    <row r="185" spans="1:14" ht="30" x14ac:dyDescent="0.25">
      <c r="A185" s="31" t="s">
        <v>578</v>
      </c>
      <c r="B185" s="31" t="s">
        <v>608</v>
      </c>
      <c r="C185" s="38">
        <v>46000</v>
      </c>
      <c r="D185" s="31" t="s">
        <v>1565</v>
      </c>
      <c r="E185" s="31">
        <v>303</v>
      </c>
      <c r="F185" s="31" t="s">
        <v>599</v>
      </c>
      <c r="G185" s="31" t="s">
        <v>6</v>
      </c>
      <c r="H185" s="31" t="s">
        <v>185</v>
      </c>
      <c r="I185" s="32" t="s">
        <v>640</v>
      </c>
      <c r="J185" s="31" t="s">
        <v>197</v>
      </c>
      <c r="K185" s="31" t="s">
        <v>1566</v>
      </c>
      <c r="L185" s="31" t="s">
        <v>1567</v>
      </c>
      <c r="M185" s="33">
        <v>8.5760000000000005</v>
      </c>
      <c r="N185" s="34" t="s">
        <v>1568</v>
      </c>
    </row>
    <row r="186" spans="1:14" ht="30" x14ac:dyDescent="0.25">
      <c r="A186" s="31" t="s">
        <v>578</v>
      </c>
      <c r="B186" s="31" t="s">
        <v>608</v>
      </c>
      <c r="C186" s="38">
        <v>46000</v>
      </c>
      <c r="D186" s="31" t="s">
        <v>879</v>
      </c>
      <c r="E186" s="31">
        <v>205</v>
      </c>
      <c r="F186" s="31" t="s">
        <v>582</v>
      </c>
      <c r="G186" s="31" t="s">
        <v>6</v>
      </c>
      <c r="H186" s="31" t="s">
        <v>609</v>
      </c>
      <c r="I186" s="32" t="s">
        <v>653</v>
      </c>
      <c r="J186" s="31" t="s">
        <v>197</v>
      </c>
      <c r="K186" s="31" t="s">
        <v>880</v>
      </c>
      <c r="L186" s="31" t="s">
        <v>881</v>
      </c>
      <c r="M186" s="33">
        <v>0.46</v>
      </c>
      <c r="N186" s="34"/>
    </row>
    <row r="187" spans="1:14" ht="30" x14ac:dyDescent="0.25">
      <c r="A187" s="31" t="s">
        <v>578</v>
      </c>
      <c r="B187" s="31" t="s">
        <v>608</v>
      </c>
      <c r="C187" s="38">
        <v>46000</v>
      </c>
      <c r="D187" s="31" t="s">
        <v>1568</v>
      </c>
      <c r="E187" s="31">
        <v>303</v>
      </c>
      <c r="F187" s="31" t="s">
        <v>47</v>
      </c>
      <c r="G187" s="31" t="s">
        <v>6</v>
      </c>
      <c r="H187" s="31" t="s">
        <v>185</v>
      </c>
      <c r="I187" s="32" t="s">
        <v>648</v>
      </c>
      <c r="J187" s="31" t="s">
        <v>197</v>
      </c>
      <c r="K187" s="31" t="s">
        <v>1569</v>
      </c>
      <c r="L187" s="31" t="s">
        <v>1570</v>
      </c>
      <c r="M187" s="33">
        <v>0.64700000000000002</v>
      </c>
      <c r="N187" s="34" t="s">
        <v>1565</v>
      </c>
    </row>
    <row r="188" spans="1:14" ht="30" x14ac:dyDescent="0.25">
      <c r="A188" s="31" t="s">
        <v>578</v>
      </c>
      <c r="B188" s="31" t="s">
        <v>608</v>
      </c>
      <c r="C188" s="38">
        <v>46000</v>
      </c>
      <c r="D188" s="31" t="s">
        <v>884</v>
      </c>
      <c r="E188" s="31">
        <v>303</v>
      </c>
      <c r="F188" s="31" t="s">
        <v>582</v>
      </c>
      <c r="G188" s="31" t="s">
        <v>6</v>
      </c>
      <c r="H188" s="31" t="s">
        <v>185</v>
      </c>
      <c r="I188" s="32" t="s">
        <v>600</v>
      </c>
      <c r="J188" s="31" t="s">
        <v>199</v>
      </c>
      <c r="K188" s="31" t="s">
        <v>885</v>
      </c>
      <c r="L188" s="31" t="s">
        <v>886</v>
      </c>
      <c r="M188" s="33">
        <v>1.32</v>
      </c>
      <c r="N188" s="31" t="s">
        <v>887</v>
      </c>
    </row>
    <row r="189" spans="1:14" ht="30" x14ac:dyDescent="0.25">
      <c r="A189" s="31" t="s">
        <v>578</v>
      </c>
      <c r="B189" s="31" t="s">
        <v>608</v>
      </c>
      <c r="C189" s="38">
        <v>46000</v>
      </c>
      <c r="D189" s="31" t="s">
        <v>894</v>
      </c>
      <c r="E189" s="31">
        <v>205</v>
      </c>
      <c r="F189" s="31" t="s">
        <v>47</v>
      </c>
      <c r="G189" s="31" t="s">
        <v>6</v>
      </c>
      <c r="H189" s="32" t="s">
        <v>609</v>
      </c>
      <c r="I189" s="32" t="s">
        <v>584</v>
      </c>
      <c r="J189" s="31" t="s">
        <v>182</v>
      </c>
      <c r="K189" s="31" t="s">
        <v>895</v>
      </c>
      <c r="L189" s="31" t="s">
        <v>896</v>
      </c>
      <c r="M189" s="33">
        <v>0</v>
      </c>
      <c r="N189" s="31"/>
    </row>
    <row r="190" spans="1:14" ht="30" x14ac:dyDescent="0.25">
      <c r="A190" s="31" t="s">
        <v>578</v>
      </c>
      <c r="B190" s="31" t="s">
        <v>608</v>
      </c>
      <c r="C190" s="38">
        <v>46000</v>
      </c>
      <c r="D190" s="31" t="s">
        <v>1271</v>
      </c>
      <c r="E190" s="31">
        <v>303</v>
      </c>
      <c r="F190" s="31" t="s">
        <v>582</v>
      </c>
      <c r="G190" s="31" t="s">
        <v>6</v>
      </c>
      <c r="H190" s="32" t="s">
        <v>1272</v>
      </c>
      <c r="I190" s="32" t="s">
        <v>622</v>
      </c>
      <c r="J190" s="31" t="s">
        <v>183</v>
      </c>
      <c r="K190" s="31" t="s">
        <v>1273</v>
      </c>
      <c r="L190" s="31" t="s">
        <v>1274</v>
      </c>
      <c r="M190" s="33">
        <v>4.0199999999999996</v>
      </c>
      <c r="N190" s="34"/>
    </row>
    <row r="191" spans="1:14" ht="30" x14ac:dyDescent="0.25">
      <c r="A191" s="31" t="s">
        <v>578</v>
      </c>
      <c r="B191" s="31" t="s">
        <v>608</v>
      </c>
      <c r="C191" s="38">
        <v>46000</v>
      </c>
      <c r="D191" s="31" t="s">
        <v>922</v>
      </c>
      <c r="E191" s="31">
        <v>303</v>
      </c>
      <c r="F191" s="31" t="s">
        <v>588</v>
      </c>
      <c r="G191" s="31" t="s">
        <v>6</v>
      </c>
      <c r="H191" s="31" t="s">
        <v>188</v>
      </c>
      <c r="I191" s="32" t="s">
        <v>640</v>
      </c>
      <c r="J191" s="31" t="s">
        <v>214</v>
      </c>
      <c r="K191" s="31" t="s">
        <v>923</v>
      </c>
      <c r="L191" s="31" t="s">
        <v>924</v>
      </c>
      <c r="M191" s="33">
        <v>2.335</v>
      </c>
      <c r="N191" s="31"/>
    </row>
    <row r="192" spans="1:14" ht="30" x14ac:dyDescent="0.25">
      <c r="A192" s="31" t="s">
        <v>578</v>
      </c>
      <c r="B192" s="31" t="s">
        <v>608</v>
      </c>
      <c r="C192" s="38">
        <v>46000</v>
      </c>
      <c r="D192" s="31" t="s">
        <v>925</v>
      </c>
      <c r="E192" s="31">
        <v>303</v>
      </c>
      <c r="F192" s="31" t="s">
        <v>579</v>
      </c>
      <c r="G192" s="31" t="s">
        <v>6</v>
      </c>
      <c r="H192" s="31" t="s">
        <v>926</v>
      </c>
      <c r="I192" s="32" t="s">
        <v>927</v>
      </c>
      <c r="J192" s="31" t="s">
        <v>191</v>
      </c>
      <c r="K192" s="31" t="s">
        <v>928</v>
      </c>
      <c r="L192" s="31" t="s">
        <v>929</v>
      </c>
      <c r="M192" s="37">
        <v>11.42</v>
      </c>
      <c r="N192" s="31"/>
    </row>
    <row r="193" spans="1:14" ht="30" x14ac:dyDescent="0.25">
      <c r="A193" s="31" t="s">
        <v>578</v>
      </c>
      <c r="B193" s="31" t="s">
        <v>608</v>
      </c>
      <c r="C193" s="38">
        <v>46000</v>
      </c>
      <c r="D193" s="31" t="s">
        <v>897</v>
      </c>
      <c r="E193" s="31">
        <v>205</v>
      </c>
      <c r="F193" s="31" t="s">
        <v>40</v>
      </c>
      <c r="G193" s="31" t="s">
        <v>6</v>
      </c>
      <c r="H193" s="32" t="s">
        <v>213</v>
      </c>
      <c r="I193" s="32" t="s">
        <v>584</v>
      </c>
      <c r="J193" s="31" t="s">
        <v>195</v>
      </c>
      <c r="K193" s="31" t="s">
        <v>898</v>
      </c>
      <c r="L193" s="31" t="s">
        <v>899</v>
      </c>
      <c r="M193" s="33">
        <v>4.7E-2</v>
      </c>
      <c r="N193" s="31"/>
    </row>
    <row r="194" spans="1:14" ht="30" x14ac:dyDescent="0.25">
      <c r="A194" s="31" t="s">
        <v>578</v>
      </c>
      <c r="B194" s="31" t="s">
        <v>608</v>
      </c>
      <c r="C194" s="38">
        <v>46000</v>
      </c>
      <c r="D194" s="31" t="s">
        <v>887</v>
      </c>
      <c r="E194" s="31">
        <v>303</v>
      </c>
      <c r="F194" s="31" t="s">
        <v>588</v>
      </c>
      <c r="G194" s="31" t="s">
        <v>6</v>
      </c>
      <c r="H194" s="31" t="s">
        <v>71</v>
      </c>
      <c r="I194" s="32" t="s">
        <v>676</v>
      </c>
      <c r="J194" s="31" t="s">
        <v>199</v>
      </c>
      <c r="K194" s="31" t="s">
        <v>217</v>
      </c>
      <c r="L194" s="31" t="s">
        <v>904</v>
      </c>
      <c r="M194" s="33">
        <v>8.9</v>
      </c>
      <c r="N194" s="34" t="s">
        <v>884</v>
      </c>
    </row>
    <row r="195" spans="1:14" ht="30" x14ac:dyDescent="0.25">
      <c r="A195" s="31" t="s">
        <v>578</v>
      </c>
      <c r="B195" s="31" t="s">
        <v>608</v>
      </c>
      <c r="C195" s="38">
        <v>46000</v>
      </c>
      <c r="D195" s="31" t="s">
        <v>905</v>
      </c>
      <c r="E195" s="31">
        <v>303</v>
      </c>
      <c r="F195" s="31" t="s">
        <v>599</v>
      </c>
      <c r="G195" s="31" t="s">
        <v>6</v>
      </c>
      <c r="H195" s="32" t="s">
        <v>185</v>
      </c>
      <c r="I195" s="32" t="s">
        <v>906</v>
      </c>
      <c r="J195" s="31" t="s">
        <v>184</v>
      </c>
      <c r="K195" s="32" t="s">
        <v>907</v>
      </c>
      <c r="L195" s="31" t="s">
        <v>908</v>
      </c>
      <c r="M195" s="35">
        <v>7.81</v>
      </c>
      <c r="N195" s="34"/>
    </row>
    <row r="196" spans="1:14" ht="30" x14ac:dyDescent="0.25">
      <c r="A196" s="31" t="s">
        <v>578</v>
      </c>
      <c r="B196" s="31" t="s">
        <v>608</v>
      </c>
      <c r="C196" s="38">
        <v>46000</v>
      </c>
      <c r="D196" s="31" t="s">
        <v>1234</v>
      </c>
      <c r="E196" s="31">
        <v>205</v>
      </c>
      <c r="F196" s="31" t="s">
        <v>40</v>
      </c>
      <c r="G196" s="31" t="s">
        <v>6</v>
      </c>
      <c r="H196" s="31" t="s">
        <v>609</v>
      </c>
      <c r="I196" s="32" t="s">
        <v>601</v>
      </c>
      <c r="J196" s="31" t="s">
        <v>182</v>
      </c>
      <c r="K196" s="32" t="s">
        <v>1235</v>
      </c>
      <c r="L196" s="31" t="s">
        <v>1236</v>
      </c>
      <c r="M196" s="36">
        <v>0</v>
      </c>
      <c r="N196" s="34"/>
    </row>
    <row r="197" spans="1:14" ht="30" x14ac:dyDescent="0.25">
      <c r="A197" s="31" t="s">
        <v>578</v>
      </c>
      <c r="B197" s="31" t="s">
        <v>608</v>
      </c>
      <c r="C197" s="38">
        <v>46000</v>
      </c>
      <c r="D197" s="31" t="s">
        <v>912</v>
      </c>
      <c r="E197" s="31">
        <v>205</v>
      </c>
      <c r="F197" s="31" t="s">
        <v>40</v>
      </c>
      <c r="G197" s="31" t="s">
        <v>6</v>
      </c>
      <c r="H197" s="31" t="s">
        <v>213</v>
      </c>
      <c r="I197" s="32" t="s">
        <v>584</v>
      </c>
      <c r="J197" s="31" t="s">
        <v>182</v>
      </c>
      <c r="K197" s="32" t="s">
        <v>913</v>
      </c>
      <c r="L197" s="31" t="s">
        <v>914</v>
      </c>
      <c r="M197" s="35">
        <v>3.5999999999999997E-2</v>
      </c>
      <c r="N197" s="31"/>
    </row>
    <row r="198" spans="1:14" ht="30" x14ac:dyDescent="0.25">
      <c r="A198" s="31" t="s">
        <v>578</v>
      </c>
      <c r="B198" s="31" t="s">
        <v>581</v>
      </c>
      <c r="C198" s="38">
        <v>46035</v>
      </c>
      <c r="D198" s="31" t="s">
        <v>930</v>
      </c>
      <c r="E198" s="31">
        <v>303</v>
      </c>
      <c r="F198" s="31" t="s">
        <v>595</v>
      </c>
      <c r="G198" s="31" t="s">
        <v>6</v>
      </c>
      <c r="H198" s="31" t="s">
        <v>55</v>
      </c>
      <c r="I198" s="32" t="s">
        <v>697</v>
      </c>
      <c r="J198" s="31" t="s">
        <v>54</v>
      </c>
      <c r="K198" s="32" t="s">
        <v>931</v>
      </c>
      <c r="L198" s="31" t="s">
        <v>932</v>
      </c>
      <c r="M198" s="35">
        <v>7.0830000000000002</v>
      </c>
      <c r="N198" s="31"/>
    </row>
    <row r="199" spans="1:14" ht="30" x14ac:dyDescent="0.25">
      <c r="A199" s="31" t="s">
        <v>578</v>
      </c>
      <c r="B199" s="31" t="s">
        <v>581</v>
      </c>
      <c r="C199" s="38">
        <v>46035</v>
      </c>
      <c r="D199" s="31" t="s">
        <v>933</v>
      </c>
      <c r="E199" s="31">
        <v>303</v>
      </c>
      <c r="F199" s="31" t="s">
        <v>602</v>
      </c>
      <c r="G199" s="31" t="s">
        <v>6</v>
      </c>
      <c r="H199" s="31" t="s">
        <v>55</v>
      </c>
      <c r="I199" s="32" t="s">
        <v>697</v>
      </c>
      <c r="J199" s="31" t="s">
        <v>54</v>
      </c>
      <c r="K199" s="32" t="s">
        <v>931</v>
      </c>
      <c r="L199" s="31" t="s">
        <v>934</v>
      </c>
      <c r="M199" s="35">
        <v>5.13</v>
      </c>
      <c r="N199" s="34"/>
    </row>
    <row r="200" spans="1:14" ht="30" x14ac:dyDescent="0.25">
      <c r="A200" s="31" t="s">
        <v>578</v>
      </c>
      <c r="B200" s="31" t="s">
        <v>581</v>
      </c>
      <c r="C200" s="38">
        <v>46035</v>
      </c>
      <c r="D200" s="31" t="s">
        <v>935</v>
      </c>
      <c r="E200" s="31">
        <v>303</v>
      </c>
      <c r="F200" s="31" t="s">
        <v>602</v>
      </c>
      <c r="G200" s="31" t="s">
        <v>6</v>
      </c>
      <c r="H200" s="31" t="s">
        <v>55</v>
      </c>
      <c r="I200" s="32" t="s">
        <v>936</v>
      </c>
      <c r="J200" s="31" t="s">
        <v>48</v>
      </c>
      <c r="K200" s="31" t="s">
        <v>937</v>
      </c>
      <c r="L200" s="31" t="s">
        <v>938</v>
      </c>
      <c r="M200" s="35">
        <v>4.484</v>
      </c>
      <c r="N200" s="34"/>
    </row>
    <row r="201" spans="1:14" ht="30" x14ac:dyDescent="0.25">
      <c r="A201" s="31" t="s">
        <v>578</v>
      </c>
      <c r="B201" s="31" t="s">
        <v>581</v>
      </c>
      <c r="C201" s="38">
        <v>46035</v>
      </c>
      <c r="D201" s="31" t="s">
        <v>939</v>
      </c>
      <c r="E201" s="31">
        <v>205</v>
      </c>
      <c r="F201" s="31" t="s">
        <v>40</v>
      </c>
      <c r="G201" s="31" t="s">
        <v>6</v>
      </c>
      <c r="H201" s="32" t="s">
        <v>43</v>
      </c>
      <c r="I201" s="32" t="s">
        <v>584</v>
      </c>
      <c r="J201" s="31" t="s">
        <v>48</v>
      </c>
      <c r="K201" s="32" t="s">
        <v>940</v>
      </c>
      <c r="L201" s="31" t="s">
        <v>941</v>
      </c>
      <c r="M201" s="35">
        <v>2.8000000000000001E-2</v>
      </c>
      <c r="N201" s="34"/>
    </row>
    <row r="202" spans="1:14" ht="30" x14ac:dyDescent="0.25">
      <c r="A202" s="31" t="s">
        <v>578</v>
      </c>
      <c r="B202" s="31" t="s">
        <v>581</v>
      </c>
      <c r="C202" s="38">
        <v>46035</v>
      </c>
      <c r="D202" s="31" t="s">
        <v>942</v>
      </c>
      <c r="E202" s="31">
        <v>205</v>
      </c>
      <c r="F202" s="31" t="s">
        <v>40</v>
      </c>
      <c r="G202" s="31" t="s">
        <v>6</v>
      </c>
      <c r="H202" s="31" t="s">
        <v>49</v>
      </c>
      <c r="I202" s="32" t="s">
        <v>584</v>
      </c>
      <c r="J202" s="31" t="s">
        <v>42</v>
      </c>
      <c r="K202" s="31" t="s">
        <v>943</v>
      </c>
      <c r="L202" s="31" t="s">
        <v>944</v>
      </c>
      <c r="M202" s="33">
        <v>0</v>
      </c>
      <c r="N202" s="31"/>
    </row>
    <row r="203" spans="1:14" ht="30" x14ac:dyDescent="0.25">
      <c r="A203" s="31" t="s">
        <v>578</v>
      </c>
      <c r="B203" s="31" t="s">
        <v>581</v>
      </c>
      <c r="C203" s="38">
        <v>46035</v>
      </c>
      <c r="D203" s="31" t="s">
        <v>945</v>
      </c>
      <c r="E203" s="31">
        <v>206</v>
      </c>
      <c r="F203" s="31" t="s">
        <v>611</v>
      </c>
      <c r="G203" s="31" t="s">
        <v>6</v>
      </c>
      <c r="H203" s="31" t="s">
        <v>51</v>
      </c>
      <c r="I203" s="32" t="s">
        <v>946</v>
      </c>
      <c r="J203" s="31" t="s">
        <v>50</v>
      </c>
      <c r="K203" s="31" t="s">
        <v>947</v>
      </c>
      <c r="L203" s="31" t="s">
        <v>948</v>
      </c>
      <c r="M203" s="33">
        <v>2.35</v>
      </c>
      <c r="N203" s="31"/>
    </row>
    <row r="204" spans="1:14" ht="30" x14ac:dyDescent="0.25">
      <c r="A204" s="31" t="s">
        <v>578</v>
      </c>
      <c r="B204" s="31" t="s">
        <v>581</v>
      </c>
      <c r="C204" s="38">
        <v>46035</v>
      </c>
      <c r="D204" s="31" t="s">
        <v>949</v>
      </c>
      <c r="E204" s="31">
        <v>205</v>
      </c>
      <c r="F204" s="31" t="s">
        <v>47</v>
      </c>
      <c r="G204" s="31" t="s">
        <v>6</v>
      </c>
      <c r="H204" s="31" t="s">
        <v>43</v>
      </c>
      <c r="I204" s="32" t="s">
        <v>584</v>
      </c>
      <c r="J204" s="31" t="s">
        <v>50</v>
      </c>
      <c r="K204" s="31" t="s">
        <v>950</v>
      </c>
      <c r="L204" s="31" t="s">
        <v>951</v>
      </c>
      <c r="M204" s="35">
        <v>2.7E-2</v>
      </c>
      <c r="N204" s="34"/>
    </row>
    <row r="205" spans="1:14" ht="30" x14ac:dyDescent="0.25">
      <c r="A205" s="31" t="s">
        <v>578</v>
      </c>
      <c r="B205" s="31" t="s">
        <v>581</v>
      </c>
      <c r="C205" s="38">
        <v>46035</v>
      </c>
      <c r="D205" s="31" t="s">
        <v>952</v>
      </c>
      <c r="E205" s="31">
        <v>205</v>
      </c>
      <c r="F205" s="31" t="s">
        <v>40</v>
      </c>
      <c r="G205" s="31" t="s">
        <v>6</v>
      </c>
      <c r="H205" s="31" t="s">
        <v>43</v>
      </c>
      <c r="I205" s="32" t="s">
        <v>601</v>
      </c>
      <c r="J205" s="31" t="s">
        <v>50</v>
      </c>
      <c r="K205" s="31" t="s">
        <v>953</v>
      </c>
      <c r="L205" s="31" t="s">
        <v>954</v>
      </c>
      <c r="M205" s="33">
        <v>2.5000000000000001E-2</v>
      </c>
      <c r="N205" s="34"/>
    </row>
    <row r="206" spans="1:14" ht="30" x14ac:dyDescent="0.25">
      <c r="A206" s="31" t="s">
        <v>578</v>
      </c>
      <c r="B206" s="31" t="s">
        <v>581</v>
      </c>
      <c r="C206" s="38">
        <v>46035</v>
      </c>
      <c r="D206" s="31" t="s">
        <v>955</v>
      </c>
      <c r="E206" s="31">
        <v>303</v>
      </c>
      <c r="F206" s="31" t="s">
        <v>591</v>
      </c>
      <c r="G206" s="31" t="s">
        <v>6</v>
      </c>
      <c r="H206" s="31" t="s">
        <v>956</v>
      </c>
      <c r="I206" s="32" t="s">
        <v>589</v>
      </c>
      <c r="J206" s="31" t="s">
        <v>45</v>
      </c>
      <c r="K206" s="32" t="s">
        <v>642</v>
      </c>
      <c r="L206" s="31" t="s">
        <v>957</v>
      </c>
      <c r="M206" s="35">
        <v>0.182</v>
      </c>
      <c r="N206" s="34" t="s">
        <v>958</v>
      </c>
    </row>
    <row r="207" spans="1:14" ht="30" x14ac:dyDescent="0.25">
      <c r="A207" s="31" t="s">
        <v>578</v>
      </c>
      <c r="B207" s="31" t="s">
        <v>581</v>
      </c>
      <c r="C207" s="38">
        <v>46035</v>
      </c>
      <c r="D207" s="31" t="s">
        <v>958</v>
      </c>
      <c r="E207" s="31">
        <v>303</v>
      </c>
      <c r="F207" s="31" t="s">
        <v>582</v>
      </c>
      <c r="G207" s="31" t="s">
        <v>6</v>
      </c>
      <c r="H207" s="32" t="s">
        <v>959</v>
      </c>
      <c r="I207" s="32" t="s">
        <v>589</v>
      </c>
      <c r="J207" s="31" t="s">
        <v>45</v>
      </c>
      <c r="K207" s="31" t="s">
        <v>642</v>
      </c>
      <c r="L207" s="31" t="s">
        <v>960</v>
      </c>
      <c r="M207" s="33">
        <v>0.182</v>
      </c>
      <c r="N207" s="34" t="s">
        <v>955</v>
      </c>
    </row>
    <row r="208" spans="1:14" ht="30" x14ac:dyDescent="0.25">
      <c r="A208" s="31" t="s">
        <v>578</v>
      </c>
      <c r="B208" s="31" t="s">
        <v>581</v>
      </c>
      <c r="C208" s="38">
        <v>46035</v>
      </c>
      <c r="D208" s="31" t="s">
        <v>961</v>
      </c>
      <c r="E208" s="31">
        <v>205</v>
      </c>
      <c r="F208" s="31" t="s">
        <v>40</v>
      </c>
      <c r="G208" s="31" t="s">
        <v>6</v>
      </c>
      <c r="H208" s="31" t="s">
        <v>43</v>
      </c>
      <c r="I208" s="32" t="s">
        <v>584</v>
      </c>
      <c r="J208" s="31" t="s">
        <v>56</v>
      </c>
      <c r="K208" s="31" t="s">
        <v>962</v>
      </c>
      <c r="L208" s="31" t="s">
        <v>963</v>
      </c>
      <c r="M208" s="33">
        <v>0.03</v>
      </c>
      <c r="N208" s="34"/>
    </row>
    <row r="209" spans="1:14" ht="30" x14ac:dyDescent="0.25">
      <c r="A209" s="31" t="s">
        <v>578</v>
      </c>
      <c r="B209" s="31" t="s">
        <v>581</v>
      </c>
      <c r="C209" s="38">
        <v>46035</v>
      </c>
      <c r="D209" s="31" t="s">
        <v>971</v>
      </c>
      <c r="E209" s="31">
        <v>303</v>
      </c>
      <c r="F209" s="31" t="s">
        <v>599</v>
      </c>
      <c r="G209" s="31" t="s">
        <v>6</v>
      </c>
      <c r="H209" s="31" t="s">
        <v>55</v>
      </c>
      <c r="I209" s="32" t="s">
        <v>681</v>
      </c>
      <c r="J209" s="31" t="s">
        <v>62</v>
      </c>
      <c r="K209" s="31" t="s">
        <v>972</v>
      </c>
      <c r="L209" s="31" t="s">
        <v>973</v>
      </c>
      <c r="M209" s="33">
        <v>6.2930000000000001</v>
      </c>
      <c r="N209" s="34"/>
    </row>
    <row r="210" spans="1:14" ht="30" x14ac:dyDescent="0.25">
      <c r="A210" s="31" t="s">
        <v>578</v>
      </c>
      <c r="B210" s="31" t="s">
        <v>581</v>
      </c>
      <c r="C210" s="38">
        <v>46035</v>
      </c>
      <c r="D210" s="31" t="s">
        <v>974</v>
      </c>
      <c r="E210" s="31">
        <v>205</v>
      </c>
      <c r="F210" s="31" t="s">
        <v>582</v>
      </c>
      <c r="G210" s="31" t="s">
        <v>6</v>
      </c>
      <c r="H210" s="31" t="s">
        <v>49</v>
      </c>
      <c r="I210" s="32" t="s">
        <v>605</v>
      </c>
      <c r="J210" s="31" t="s">
        <v>59</v>
      </c>
      <c r="K210" s="32" t="s">
        <v>975</v>
      </c>
      <c r="L210" s="31" t="s">
        <v>976</v>
      </c>
      <c r="M210" s="33">
        <v>0</v>
      </c>
      <c r="N210" s="34"/>
    </row>
    <row r="211" spans="1:14" ht="30" x14ac:dyDescent="0.25">
      <c r="A211" s="31" t="s">
        <v>578</v>
      </c>
      <c r="B211" s="31" t="s">
        <v>581</v>
      </c>
      <c r="C211" s="38">
        <v>46035</v>
      </c>
      <c r="D211" s="31" t="s">
        <v>1441</v>
      </c>
      <c r="E211" s="31">
        <v>303</v>
      </c>
      <c r="F211" s="31" t="s">
        <v>583</v>
      </c>
      <c r="G211" s="31" t="s">
        <v>6</v>
      </c>
      <c r="H211" s="31" t="s">
        <v>55</v>
      </c>
      <c r="I211" s="32" t="s">
        <v>1442</v>
      </c>
      <c r="J211" s="31" t="s">
        <v>44</v>
      </c>
      <c r="K211" s="31" t="s">
        <v>1443</v>
      </c>
      <c r="L211" s="31" t="s">
        <v>1444</v>
      </c>
      <c r="M211" s="35">
        <v>11.601000000000001</v>
      </c>
      <c r="N211" s="32" t="s">
        <v>1445</v>
      </c>
    </row>
    <row r="212" spans="1:14" ht="30" x14ac:dyDescent="0.25">
      <c r="A212" s="31" t="s">
        <v>578</v>
      </c>
      <c r="B212" s="31" t="s">
        <v>581</v>
      </c>
      <c r="C212" s="38">
        <v>46035</v>
      </c>
      <c r="D212" s="31" t="s">
        <v>1445</v>
      </c>
      <c r="E212" s="31">
        <v>303</v>
      </c>
      <c r="F212" s="31" t="s">
        <v>602</v>
      </c>
      <c r="G212" s="31" t="s">
        <v>6</v>
      </c>
      <c r="H212" s="31" t="s">
        <v>1446</v>
      </c>
      <c r="I212" s="32" t="s">
        <v>1442</v>
      </c>
      <c r="J212" s="31" t="s">
        <v>766</v>
      </c>
      <c r="K212" s="31" t="s">
        <v>1443</v>
      </c>
      <c r="L212" s="31" t="s">
        <v>1447</v>
      </c>
      <c r="M212" s="33">
        <v>5.9240000000000004</v>
      </c>
      <c r="N212" s="32" t="s">
        <v>1441</v>
      </c>
    </row>
    <row r="213" spans="1:14" ht="30" x14ac:dyDescent="0.25">
      <c r="A213" s="31" t="s">
        <v>578</v>
      </c>
      <c r="B213" s="31" t="s">
        <v>581</v>
      </c>
      <c r="C213" s="38">
        <v>46035</v>
      </c>
      <c r="D213" s="31" t="s">
        <v>415</v>
      </c>
      <c r="E213" s="31">
        <v>302</v>
      </c>
      <c r="F213" s="31" t="s">
        <v>694</v>
      </c>
      <c r="G213" s="31" t="s">
        <v>6</v>
      </c>
      <c r="H213" s="31" t="s">
        <v>57</v>
      </c>
      <c r="I213" s="32" t="s">
        <v>589</v>
      </c>
      <c r="J213" s="31" t="s">
        <v>42</v>
      </c>
      <c r="K213" s="31" t="s">
        <v>58</v>
      </c>
      <c r="L213" s="31" t="s">
        <v>416</v>
      </c>
      <c r="M213" s="33">
        <v>1.288</v>
      </c>
      <c r="N213" s="32" t="s">
        <v>1414</v>
      </c>
    </row>
    <row r="214" spans="1:14" ht="30" x14ac:dyDescent="0.25">
      <c r="A214" s="31" t="s">
        <v>578</v>
      </c>
      <c r="B214" s="31" t="s">
        <v>581</v>
      </c>
      <c r="C214" s="38">
        <v>46035</v>
      </c>
      <c r="D214" s="31" t="s">
        <v>418</v>
      </c>
      <c r="E214" s="31">
        <v>302</v>
      </c>
      <c r="F214" s="31" t="s">
        <v>722</v>
      </c>
      <c r="G214" s="31" t="s">
        <v>6</v>
      </c>
      <c r="H214" s="31" t="s">
        <v>57</v>
      </c>
      <c r="I214" s="32" t="s">
        <v>589</v>
      </c>
      <c r="J214" s="31" t="s">
        <v>42</v>
      </c>
      <c r="K214" s="31" t="s">
        <v>58</v>
      </c>
      <c r="L214" s="31" t="s">
        <v>419</v>
      </c>
      <c r="M214" s="33">
        <v>3.8</v>
      </c>
      <c r="N214" s="32" t="s">
        <v>1415</v>
      </c>
    </row>
    <row r="215" spans="1:14" ht="30" x14ac:dyDescent="0.25">
      <c r="A215" s="31" t="s">
        <v>578</v>
      </c>
      <c r="B215" s="31" t="s">
        <v>581</v>
      </c>
      <c r="C215" s="38">
        <v>46035</v>
      </c>
      <c r="D215" s="31" t="s">
        <v>417</v>
      </c>
      <c r="E215" s="31">
        <v>302</v>
      </c>
      <c r="F215" s="31" t="s">
        <v>582</v>
      </c>
      <c r="G215" s="31" t="s">
        <v>6</v>
      </c>
      <c r="H215" s="31" t="s">
        <v>592</v>
      </c>
      <c r="I215" s="32" t="s">
        <v>589</v>
      </c>
      <c r="J215" s="31" t="s">
        <v>42</v>
      </c>
      <c r="K215" s="32" t="s">
        <v>58</v>
      </c>
      <c r="L215" s="31" t="s">
        <v>416</v>
      </c>
      <c r="M215" s="35">
        <v>0</v>
      </c>
      <c r="N215" s="34" t="s">
        <v>1416</v>
      </c>
    </row>
    <row r="216" spans="1:14" ht="30" x14ac:dyDescent="0.25">
      <c r="A216" s="31" t="s">
        <v>578</v>
      </c>
      <c r="B216" s="31" t="s">
        <v>581</v>
      </c>
      <c r="C216" s="38">
        <v>46035</v>
      </c>
      <c r="D216" s="31" t="s">
        <v>977</v>
      </c>
      <c r="E216" s="31">
        <v>206</v>
      </c>
      <c r="F216" s="31" t="s">
        <v>582</v>
      </c>
      <c r="G216" s="31" t="s">
        <v>6</v>
      </c>
      <c r="H216" s="31" t="s">
        <v>978</v>
      </c>
      <c r="I216" s="32" t="s">
        <v>584</v>
      </c>
      <c r="J216" s="31" t="s">
        <v>46</v>
      </c>
      <c r="K216" s="31" t="s">
        <v>979</v>
      </c>
      <c r="L216" s="31" t="s">
        <v>980</v>
      </c>
      <c r="M216" s="35">
        <v>4.9000000000000002E-2</v>
      </c>
      <c r="N216" s="34"/>
    </row>
    <row r="217" spans="1:14" ht="30" x14ac:dyDescent="0.25">
      <c r="A217" s="31" t="s">
        <v>578</v>
      </c>
      <c r="B217" s="31" t="s">
        <v>581</v>
      </c>
      <c r="C217" s="38">
        <v>46035</v>
      </c>
      <c r="D217" s="31" t="s">
        <v>981</v>
      </c>
      <c r="E217" s="31">
        <v>206</v>
      </c>
      <c r="F217" s="31" t="s">
        <v>602</v>
      </c>
      <c r="G217" s="31" t="s">
        <v>6</v>
      </c>
      <c r="H217" s="31" t="s">
        <v>626</v>
      </c>
      <c r="I217" s="32" t="s">
        <v>982</v>
      </c>
      <c r="J217" s="31" t="s">
        <v>46</v>
      </c>
      <c r="K217" s="31" t="s">
        <v>983</v>
      </c>
      <c r="L217" s="31" t="s">
        <v>984</v>
      </c>
      <c r="M217" s="35">
        <v>0.71099999999999997</v>
      </c>
      <c r="N217" s="31"/>
    </row>
    <row r="218" spans="1:14" ht="30" x14ac:dyDescent="0.25">
      <c r="A218" s="31" t="s">
        <v>578</v>
      </c>
      <c r="B218" s="31" t="s">
        <v>581</v>
      </c>
      <c r="C218" s="38">
        <v>46035</v>
      </c>
      <c r="D218" s="31" t="s">
        <v>985</v>
      </c>
      <c r="E218" s="31">
        <v>303</v>
      </c>
      <c r="F218" s="31" t="s">
        <v>595</v>
      </c>
      <c r="G218" s="31" t="s">
        <v>6</v>
      </c>
      <c r="H218" s="31" t="s">
        <v>55</v>
      </c>
      <c r="I218" s="32" t="s">
        <v>644</v>
      </c>
      <c r="J218" s="31" t="s">
        <v>54</v>
      </c>
      <c r="K218" s="31" t="s">
        <v>986</v>
      </c>
      <c r="L218" s="31" t="s">
        <v>987</v>
      </c>
      <c r="M218" s="33">
        <v>4.6399999999999997</v>
      </c>
      <c r="N218" s="31"/>
    </row>
    <row r="219" spans="1:14" ht="30" x14ac:dyDescent="0.25">
      <c r="A219" s="31" t="s">
        <v>578</v>
      </c>
      <c r="B219" s="31" t="s">
        <v>581</v>
      </c>
      <c r="C219" s="38">
        <v>46035</v>
      </c>
      <c r="D219" s="31" t="s">
        <v>988</v>
      </c>
      <c r="E219" s="31">
        <v>303</v>
      </c>
      <c r="F219" s="31" t="s">
        <v>582</v>
      </c>
      <c r="G219" s="31" t="s">
        <v>6</v>
      </c>
      <c r="H219" s="31" t="s">
        <v>989</v>
      </c>
      <c r="I219" s="32" t="s">
        <v>990</v>
      </c>
      <c r="J219" s="31" t="s">
        <v>54</v>
      </c>
      <c r="K219" s="31" t="s">
        <v>991</v>
      </c>
      <c r="L219" s="31" t="s">
        <v>992</v>
      </c>
      <c r="M219" s="35">
        <v>1.9330000000000001</v>
      </c>
      <c r="N219" s="34"/>
    </row>
    <row r="220" spans="1:14" ht="30" x14ac:dyDescent="0.25">
      <c r="A220" s="31" t="s">
        <v>578</v>
      </c>
      <c r="B220" s="31" t="s">
        <v>581</v>
      </c>
      <c r="C220" s="38">
        <v>46035</v>
      </c>
      <c r="D220" s="31" t="s">
        <v>999</v>
      </c>
      <c r="E220" s="31">
        <v>206</v>
      </c>
      <c r="F220" s="31" t="s">
        <v>582</v>
      </c>
      <c r="G220" s="31" t="s">
        <v>6</v>
      </c>
      <c r="H220" s="31" t="s">
        <v>396</v>
      </c>
      <c r="I220" s="32" t="s">
        <v>584</v>
      </c>
      <c r="J220" s="31" t="s">
        <v>50</v>
      </c>
      <c r="K220" s="32" t="s">
        <v>1000</v>
      </c>
      <c r="L220" s="31" t="s">
        <v>1001</v>
      </c>
      <c r="M220" s="33">
        <v>0.53</v>
      </c>
      <c r="N220" s="34" t="s">
        <v>1002</v>
      </c>
    </row>
    <row r="221" spans="1:14" ht="30" x14ac:dyDescent="0.25">
      <c r="A221" s="31" t="s">
        <v>578</v>
      </c>
      <c r="B221" s="31" t="s">
        <v>581</v>
      </c>
      <c r="C221" s="38">
        <v>46035</v>
      </c>
      <c r="D221" s="31" t="s">
        <v>1002</v>
      </c>
      <c r="E221" s="31">
        <v>206</v>
      </c>
      <c r="F221" s="31" t="s">
        <v>582</v>
      </c>
      <c r="G221" s="31" t="s">
        <v>6</v>
      </c>
      <c r="H221" s="31" t="s">
        <v>596</v>
      </c>
      <c r="I221" s="32" t="s">
        <v>584</v>
      </c>
      <c r="J221" s="31" t="s">
        <v>50</v>
      </c>
      <c r="K221" s="32" t="s">
        <v>1000</v>
      </c>
      <c r="L221" s="31" t="s">
        <v>1001</v>
      </c>
      <c r="M221" s="35">
        <v>0.53</v>
      </c>
      <c r="N221" s="34" t="s">
        <v>999</v>
      </c>
    </row>
    <row r="222" spans="1:14" ht="30" x14ac:dyDescent="0.25">
      <c r="A222" s="31" t="s">
        <v>578</v>
      </c>
      <c r="B222" s="31" t="s">
        <v>597</v>
      </c>
      <c r="C222" s="38">
        <v>46035</v>
      </c>
      <c r="D222" s="31" t="s">
        <v>1003</v>
      </c>
      <c r="E222" s="31">
        <v>303</v>
      </c>
      <c r="F222" s="31" t="s">
        <v>582</v>
      </c>
      <c r="G222" s="31" t="s">
        <v>6</v>
      </c>
      <c r="H222" s="31" t="s">
        <v>1004</v>
      </c>
      <c r="I222" s="32" t="s">
        <v>600</v>
      </c>
      <c r="J222" s="31" t="s">
        <v>100</v>
      </c>
      <c r="K222" s="31" t="s">
        <v>1005</v>
      </c>
      <c r="L222" s="31" t="s">
        <v>1006</v>
      </c>
      <c r="M222" s="35">
        <v>2.7549999999999999</v>
      </c>
      <c r="N222" s="34"/>
    </row>
    <row r="223" spans="1:14" ht="30" x14ac:dyDescent="0.25">
      <c r="A223" s="31" t="s">
        <v>578</v>
      </c>
      <c r="B223" s="31" t="s">
        <v>597</v>
      </c>
      <c r="C223" s="38">
        <v>46035</v>
      </c>
      <c r="D223" s="31" t="s">
        <v>337</v>
      </c>
      <c r="E223" s="31">
        <v>303</v>
      </c>
      <c r="F223" s="31" t="s">
        <v>656</v>
      </c>
      <c r="G223" s="31" t="s">
        <v>6</v>
      </c>
      <c r="H223" s="31" t="s">
        <v>120</v>
      </c>
      <c r="I223" s="32" t="s">
        <v>710</v>
      </c>
      <c r="J223" s="31" t="s">
        <v>97</v>
      </c>
      <c r="K223" s="31" t="s">
        <v>711</v>
      </c>
      <c r="L223" s="31" t="s">
        <v>338</v>
      </c>
      <c r="M223" s="33">
        <v>1.52</v>
      </c>
      <c r="N223" s="34"/>
    </row>
    <row r="224" spans="1:14" ht="30" x14ac:dyDescent="0.25">
      <c r="A224" s="31" t="s">
        <v>578</v>
      </c>
      <c r="B224" s="31" t="s">
        <v>597</v>
      </c>
      <c r="C224" s="38">
        <v>46035</v>
      </c>
      <c r="D224" s="31" t="s">
        <v>1007</v>
      </c>
      <c r="E224" s="31">
        <v>303</v>
      </c>
      <c r="F224" s="31" t="s">
        <v>602</v>
      </c>
      <c r="G224" s="31" t="s">
        <v>6</v>
      </c>
      <c r="H224" s="32" t="s">
        <v>1008</v>
      </c>
      <c r="I224" s="32" t="s">
        <v>670</v>
      </c>
      <c r="J224" s="31" t="s">
        <v>96</v>
      </c>
      <c r="K224" s="31" t="s">
        <v>1009</v>
      </c>
      <c r="L224" s="31" t="s">
        <v>1010</v>
      </c>
      <c r="M224" s="37">
        <v>1.2310000000000001</v>
      </c>
      <c r="N224" s="34"/>
    </row>
    <row r="225" spans="1:14" ht="30" x14ac:dyDescent="0.25">
      <c r="A225" s="31" t="s">
        <v>578</v>
      </c>
      <c r="B225" s="31" t="s">
        <v>603</v>
      </c>
      <c r="C225" s="38">
        <v>46035</v>
      </c>
      <c r="D225" s="31" t="s">
        <v>1011</v>
      </c>
      <c r="E225" s="31">
        <v>205</v>
      </c>
      <c r="F225" s="31" t="s">
        <v>40</v>
      </c>
      <c r="G225" s="31" t="s">
        <v>6</v>
      </c>
      <c r="H225" s="31" t="s">
        <v>1634</v>
      </c>
      <c r="I225" s="32" t="s">
        <v>584</v>
      </c>
      <c r="J225" s="31" t="s">
        <v>126</v>
      </c>
      <c r="K225" s="31" t="s">
        <v>1448</v>
      </c>
      <c r="L225" s="31" t="s">
        <v>831</v>
      </c>
      <c r="M225" s="33">
        <v>3.4000000000000002E-2</v>
      </c>
      <c r="N225" s="34"/>
    </row>
    <row r="226" spans="1:14" ht="30" x14ac:dyDescent="0.25">
      <c r="A226" s="31" t="s">
        <v>578</v>
      </c>
      <c r="B226" s="31" t="s">
        <v>603</v>
      </c>
      <c r="C226" s="38">
        <v>46035</v>
      </c>
      <c r="D226" s="31" t="s">
        <v>1012</v>
      </c>
      <c r="E226" s="31">
        <v>206</v>
      </c>
      <c r="F226" s="31" t="s">
        <v>582</v>
      </c>
      <c r="G226" s="31" t="s">
        <v>6</v>
      </c>
      <c r="H226" s="31" t="s">
        <v>129</v>
      </c>
      <c r="I226" s="32" t="s">
        <v>584</v>
      </c>
      <c r="J226" s="31" t="s">
        <v>134</v>
      </c>
      <c r="K226" s="31" t="s">
        <v>1013</v>
      </c>
      <c r="L226" s="32" t="s">
        <v>1014</v>
      </c>
      <c r="M226" s="33">
        <v>0.27600000000000002</v>
      </c>
      <c r="N226" s="34"/>
    </row>
    <row r="227" spans="1:14" ht="30" x14ac:dyDescent="0.25">
      <c r="A227" s="31" t="s">
        <v>578</v>
      </c>
      <c r="B227" s="31" t="s">
        <v>606</v>
      </c>
      <c r="C227" s="38">
        <v>46035</v>
      </c>
      <c r="D227" s="31" t="s">
        <v>1015</v>
      </c>
      <c r="E227" s="31">
        <v>303</v>
      </c>
      <c r="F227" s="31" t="s">
        <v>602</v>
      </c>
      <c r="G227" s="31" t="s">
        <v>6</v>
      </c>
      <c r="H227" s="32" t="s">
        <v>99</v>
      </c>
      <c r="I227" s="32" t="s">
        <v>589</v>
      </c>
      <c r="J227" s="31" t="s">
        <v>148</v>
      </c>
      <c r="K227" s="31" t="s">
        <v>270</v>
      </c>
      <c r="L227" s="31" t="s">
        <v>1016</v>
      </c>
      <c r="M227" s="36">
        <v>7.15</v>
      </c>
      <c r="N227" s="34"/>
    </row>
    <row r="228" spans="1:14" ht="30" x14ac:dyDescent="0.25">
      <c r="A228" s="31" t="s">
        <v>578</v>
      </c>
      <c r="B228" s="31" t="s">
        <v>606</v>
      </c>
      <c r="C228" s="38">
        <v>46035</v>
      </c>
      <c r="D228" s="31" t="s">
        <v>1017</v>
      </c>
      <c r="E228" s="31">
        <v>205</v>
      </c>
      <c r="F228" s="31" t="s">
        <v>582</v>
      </c>
      <c r="G228" s="31" t="s">
        <v>6</v>
      </c>
      <c r="H228" s="31" t="s">
        <v>160</v>
      </c>
      <c r="I228" s="32" t="s">
        <v>617</v>
      </c>
      <c r="J228" s="31" t="s">
        <v>164</v>
      </c>
      <c r="K228" s="31" t="s">
        <v>1018</v>
      </c>
      <c r="L228" s="31" t="s">
        <v>1547</v>
      </c>
      <c r="M228" s="36">
        <v>0</v>
      </c>
      <c r="N228" s="34"/>
    </row>
    <row r="229" spans="1:14" ht="30" x14ac:dyDescent="0.25">
      <c r="A229" s="31" t="s">
        <v>578</v>
      </c>
      <c r="B229" s="31" t="s">
        <v>606</v>
      </c>
      <c r="C229" s="38">
        <v>46035</v>
      </c>
      <c r="D229" s="31" t="s">
        <v>1019</v>
      </c>
      <c r="E229" s="31">
        <v>303</v>
      </c>
      <c r="F229" s="31" t="s">
        <v>583</v>
      </c>
      <c r="G229" s="31" t="s">
        <v>6</v>
      </c>
      <c r="H229" s="31" t="s">
        <v>99</v>
      </c>
      <c r="I229" s="32" t="s">
        <v>731</v>
      </c>
      <c r="J229" s="31" t="s">
        <v>161</v>
      </c>
      <c r="K229" s="31" t="s">
        <v>1020</v>
      </c>
      <c r="L229" s="31" t="s">
        <v>1021</v>
      </c>
      <c r="M229" s="36">
        <v>4.42</v>
      </c>
      <c r="N229" s="34" t="s">
        <v>1022</v>
      </c>
    </row>
    <row r="230" spans="1:14" ht="30" x14ac:dyDescent="0.25">
      <c r="A230" s="31" t="s">
        <v>578</v>
      </c>
      <c r="B230" s="31" t="s">
        <v>606</v>
      </c>
      <c r="C230" s="38">
        <v>46035</v>
      </c>
      <c r="D230" s="31" t="s">
        <v>1022</v>
      </c>
      <c r="E230" s="31">
        <v>303</v>
      </c>
      <c r="F230" s="31" t="s">
        <v>602</v>
      </c>
      <c r="G230" s="31" t="s">
        <v>6</v>
      </c>
      <c r="H230" s="31" t="s">
        <v>1023</v>
      </c>
      <c r="I230" s="32" t="s">
        <v>731</v>
      </c>
      <c r="J230" s="31" t="s">
        <v>161</v>
      </c>
      <c r="K230" s="32" t="s">
        <v>1020</v>
      </c>
      <c r="L230" s="31" t="s">
        <v>1021</v>
      </c>
      <c r="M230" s="35">
        <v>1.2490000000000001</v>
      </c>
      <c r="N230" s="34" t="s">
        <v>1019</v>
      </c>
    </row>
    <row r="231" spans="1:14" ht="30" x14ac:dyDescent="0.25">
      <c r="A231" s="31" t="s">
        <v>578</v>
      </c>
      <c r="B231" s="31" t="s">
        <v>606</v>
      </c>
      <c r="C231" s="38">
        <v>46035</v>
      </c>
      <c r="D231" s="31" t="s">
        <v>1024</v>
      </c>
      <c r="E231" s="31">
        <v>205</v>
      </c>
      <c r="F231" s="31" t="s">
        <v>41</v>
      </c>
      <c r="G231" s="31" t="s">
        <v>6</v>
      </c>
      <c r="H231" s="31" t="s">
        <v>160</v>
      </c>
      <c r="I231" s="32" t="s">
        <v>584</v>
      </c>
      <c r="J231" s="31" t="s">
        <v>159</v>
      </c>
      <c r="K231" s="31" t="s">
        <v>1025</v>
      </c>
      <c r="L231" s="31" t="s">
        <v>1026</v>
      </c>
      <c r="M231" s="36">
        <v>0</v>
      </c>
      <c r="N231" s="34"/>
    </row>
    <row r="232" spans="1:14" ht="30" x14ac:dyDescent="0.25">
      <c r="A232" s="31" t="s">
        <v>578</v>
      </c>
      <c r="B232" s="31" t="s">
        <v>606</v>
      </c>
      <c r="C232" s="38">
        <v>46035</v>
      </c>
      <c r="D232" s="31" t="s">
        <v>1027</v>
      </c>
      <c r="E232" s="31">
        <v>205</v>
      </c>
      <c r="F232" s="31" t="s">
        <v>41</v>
      </c>
      <c r="G232" s="31" t="s">
        <v>6</v>
      </c>
      <c r="H232" s="31" t="s">
        <v>160</v>
      </c>
      <c r="I232" s="32" t="s">
        <v>653</v>
      </c>
      <c r="J232" s="31" t="s">
        <v>158</v>
      </c>
      <c r="K232" s="31" t="s">
        <v>1028</v>
      </c>
      <c r="L232" s="31" t="s">
        <v>1575</v>
      </c>
      <c r="M232" s="33">
        <v>0</v>
      </c>
      <c r="N232" s="34"/>
    </row>
    <row r="233" spans="1:14" ht="30" x14ac:dyDescent="0.25">
      <c r="A233" s="31" t="s">
        <v>578</v>
      </c>
      <c r="B233" s="31" t="s">
        <v>606</v>
      </c>
      <c r="C233" s="38">
        <v>46035</v>
      </c>
      <c r="D233" s="31" t="s">
        <v>1029</v>
      </c>
      <c r="E233" s="31">
        <v>205</v>
      </c>
      <c r="F233" s="31" t="s">
        <v>40</v>
      </c>
      <c r="G233" s="31" t="s">
        <v>6</v>
      </c>
      <c r="H233" s="31" t="s">
        <v>160</v>
      </c>
      <c r="I233" s="32" t="s">
        <v>584</v>
      </c>
      <c r="J233" s="31" t="s">
        <v>158</v>
      </c>
      <c r="K233" s="31" t="s">
        <v>1030</v>
      </c>
      <c r="L233" s="31" t="s">
        <v>1548</v>
      </c>
      <c r="M233" s="36">
        <v>0</v>
      </c>
      <c r="N233" s="34"/>
    </row>
    <row r="234" spans="1:14" ht="30" x14ac:dyDescent="0.25">
      <c r="A234" s="31" t="s">
        <v>578</v>
      </c>
      <c r="B234" s="31" t="s">
        <v>606</v>
      </c>
      <c r="C234" s="38">
        <v>46035</v>
      </c>
      <c r="D234" s="31" t="s">
        <v>1033</v>
      </c>
      <c r="E234" s="31">
        <v>205</v>
      </c>
      <c r="F234" s="31" t="s">
        <v>40</v>
      </c>
      <c r="G234" s="31" t="s">
        <v>6</v>
      </c>
      <c r="H234" s="32" t="s">
        <v>160</v>
      </c>
      <c r="I234" s="32" t="s">
        <v>584</v>
      </c>
      <c r="J234" s="31" t="s">
        <v>161</v>
      </c>
      <c r="K234" s="31" t="s">
        <v>1034</v>
      </c>
      <c r="L234" s="31" t="s">
        <v>1635</v>
      </c>
      <c r="M234" s="35">
        <v>7.0000000000000007E-2</v>
      </c>
      <c r="N234" s="34"/>
    </row>
    <row r="235" spans="1:14" ht="30" x14ac:dyDescent="0.25">
      <c r="A235" s="31" t="s">
        <v>578</v>
      </c>
      <c r="B235" s="31" t="s">
        <v>606</v>
      </c>
      <c r="C235" s="38">
        <v>46035</v>
      </c>
      <c r="D235" s="31" t="s">
        <v>1035</v>
      </c>
      <c r="E235" s="31">
        <v>205</v>
      </c>
      <c r="F235" s="31" t="s">
        <v>582</v>
      </c>
      <c r="G235" s="31" t="s">
        <v>6</v>
      </c>
      <c r="H235" s="31" t="s">
        <v>160</v>
      </c>
      <c r="I235" s="32" t="s">
        <v>617</v>
      </c>
      <c r="J235" s="31" t="s">
        <v>155</v>
      </c>
      <c r="K235" s="31" t="s">
        <v>1036</v>
      </c>
      <c r="L235" s="31" t="s">
        <v>1037</v>
      </c>
      <c r="M235" s="35">
        <v>0</v>
      </c>
      <c r="N235" s="34"/>
    </row>
    <row r="236" spans="1:14" ht="30" x14ac:dyDescent="0.25">
      <c r="A236" s="31" t="s">
        <v>578</v>
      </c>
      <c r="B236" s="31" t="s">
        <v>606</v>
      </c>
      <c r="C236" s="38">
        <v>46035</v>
      </c>
      <c r="D236" s="31" t="s">
        <v>1041</v>
      </c>
      <c r="E236" s="31">
        <v>303</v>
      </c>
      <c r="F236" s="31" t="s">
        <v>583</v>
      </c>
      <c r="G236" s="31" t="s">
        <v>6</v>
      </c>
      <c r="H236" s="32" t="s">
        <v>99</v>
      </c>
      <c r="I236" s="32" t="s">
        <v>731</v>
      </c>
      <c r="J236" s="31" t="s">
        <v>164</v>
      </c>
      <c r="K236" s="31" t="s">
        <v>1042</v>
      </c>
      <c r="L236" s="31" t="s">
        <v>1043</v>
      </c>
      <c r="M236" s="33">
        <v>5.81</v>
      </c>
      <c r="N236" s="34" t="s">
        <v>1044</v>
      </c>
    </row>
    <row r="237" spans="1:14" ht="30" x14ac:dyDescent="0.25">
      <c r="A237" s="31" t="s">
        <v>578</v>
      </c>
      <c r="B237" s="31" t="s">
        <v>606</v>
      </c>
      <c r="C237" s="38">
        <v>46035</v>
      </c>
      <c r="D237" s="31" t="s">
        <v>1044</v>
      </c>
      <c r="E237" s="31">
        <v>303</v>
      </c>
      <c r="F237" s="31" t="s">
        <v>583</v>
      </c>
      <c r="G237" s="31" t="s">
        <v>6</v>
      </c>
      <c r="H237" s="31" t="s">
        <v>99</v>
      </c>
      <c r="I237" s="32" t="s">
        <v>731</v>
      </c>
      <c r="J237" s="31" t="s">
        <v>164</v>
      </c>
      <c r="K237" s="31" t="s">
        <v>1042</v>
      </c>
      <c r="L237" s="31" t="s">
        <v>1045</v>
      </c>
      <c r="M237" s="37">
        <v>5.92</v>
      </c>
      <c r="N237" s="34" t="s">
        <v>1041</v>
      </c>
    </row>
    <row r="238" spans="1:14" ht="30" x14ac:dyDescent="0.25">
      <c r="A238" s="31" t="s">
        <v>578</v>
      </c>
      <c r="B238" s="31" t="s">
        <v>606</v>
      </c>
      <c r="C238" s="38">
        <v>46035</v>
      </c>
      <c r="D238" s="31" t="s">
        <v>1046</v>
      </c>
      <c r="E238" s="31">
        <v>206</v>
      </c>
      <c r="F238" s="31" t="s">
        <v>602</v>
      </c>
      <c r="G238" s="31" t="s">
        <v>6</v>
      </c>
      <c r="H238" s="31" t="s">
        <v>120</v>
      </c>
      <c r="I238" s="32" t="s">
        <v>1047</v>
      </c>
      <c r="J238" s="31" t="s">
        <v>164</v>
      </c>
      <c r="K238" s="31" t="s">
        <v>1048</v>
      </c>
      <c r="L238" s="31" t="s">
        <v>1049</v>
      </c>
      <c r="M238" s="36">
        <v>5.3810000000000002</v>
      </c>
      <c r="N238" s="34"/>
    </row>
    <row r="239" spans="1:14" ht="30" x14ac:dyDescent="0.25">
      <c r="A239" s="31" t="s">
        <v>578</v>
      </c>
      <c r="B239" s="31" t="s">
        <v>606</v>
      </c>
      <c r="C239" s="38">
        <v>46035</v>
      </c>
      <c r="D239" s="31" t="s">
        <v>1050</v>
      </c>
      <c r="E239" s="31">
        <v>205</v>
      </c>
      <c r="F239" s="31" t="s">
        <v>602</v>
      </c>
      <c r="G239" s="31" t="s">
        <v>6</v>
      </c>
      <c r="H239" s="31" t="s">
        <v>160</v>
      </c>
      <c r="I239" s="32" t="s">
        <v>628</v>
      </c>
      <c r="J239" s="31" t="s">
        <v>151</v>
      </c>
      <c r="K239" s="31" t="s">
        <v>1051</v>
      </c>
      <c r="L239" s="31" t="s">
        <v>1052</v>
      </c>
      <c r="M239" s="33">
        <v>0</v>
      </c>
      <c r="N239" s="34"/>
    </row>
    <row r="240" spans="1:14" ht="30" x14ac:dyDescent="0.25">
      <c r="A240" s="31" t="s">
        <v>578</v>
      </c>
      <c r="B240" s="31" t="s">
        <v>606</v>
      </c>
      <c r="C240" s="38">
        <v>46035</v>
      </c>
      <c r="D240" s="31" t="s">
        <v>1053</v>
      </c>
      <c r="E240" s="31">
        <v>205</v>
      </c>
      <c r="F240" s="31" t="s">
        <v>40</v>
      </c>
      <c r="G240" s="31" t="s">
        <v>6</v>
      </c>
      <c r="H240" s="31" t="s">
        <v>160</v>
      </c>
      <c r="I240" s="32" t="s">
        <v>617</v>
      </c>
      <c r="J240" s="31" t="s">
        <v>148</v>
      </c>
      <c r="K240" s="32" t="s">
        <v>1054</v>
      </c>
      <c r="L240" s="31" t="s">
        <v>1636</v>
      </c>
      <c r="M240" s="35">
        <v>0</v>
      </c>
      <c r="N240" s="34"/>
    </row>
    <row r="241" spans="1:14" ht="30" x14ac:dyDescent="0.25">
      <c r="A241" s="31" t="s">
        <v>578</v>
      </c>
      <c r="B241" s="31" t="s">
        <v>606</v>
      </c>
      <c r="C241" s="38">
        <v>46035</v>
      </c>
      <c r="D241" s="31" t="s">
        <v>1059</v>
      </c>
      <c r="E241" s="31">
        <v>205</v>
      </c>
      <c r="F241" s="31" t="s">
        <v>40</v>
      </c>
      <c r="G241" s="31" t="s">
        <v>6</v>
      </c>
      <c r="H241" s="31" t="s">
        <v>160</v>
      </c>
      <c r="I241" s="32" t="s">
        <v>584</v>
      </c>
      <c r="J241" s="31" t="s">
        <v>151</v>
      </c>
      <c r="K241" s="31" t="s">
        <v>1060</v>
      </c>
      <c r="L241" s="31" t="s">
        <v>1449</v>
      </c>
      <c r="M241" s="36">
        <v>0</v>
      </c>
      <c r="N241" s="34"/>
    </row>
    <row r="242" spans="1:14" ht="30" x14ac:dyDescent="0.25">
      <c r="A242" s="31" t="s">
        <v>578</v>
      </c>
      <c r="B242" s="31" t="s">
        <v>606</v>
      </c>
      <c r="C242" s="38">
        <v>46035</v>
      </c>
      <c r="D242" s="31" t="s">
        <v>1063</v>
      </c>
      <c r="E242" s="31">
        <v>205</v>
      </c>
      <c r="F242" s="31" t="s">
        <v>582</v>
      </c>
      <c r="G242" s="31" t="s">
        <v>6</v>
      </c>
      <c r="H242" s="31" t="s">
        <v>1064</v>
      </c>
      <c r="I242" s="32" t="s">
        <v>584</v>
      </c>
      <c r="J242" s="31" t="s">
        <v>148</v>
      </c>
      <c r="K242" s="32" t="s">
        <v>1549</v>
      </c>
      <c r="L242" s="31" t="s">
        <v>1065</v>
      </c>
      <c r="M242" s="36">
        <v>0</v>
      </c>
      <c r="N242" s="34"/>
    </row>
    <row r="243" spans="1:14" ht="30" x14ac:dyDescent="0.25">
      <c r="A243" s="31" t="s">
        <v>578</v>
      </c>
      <c r="B243" s="31" t="s">
        <v>606</v>
      </c>
      <c r="C243" s="38">
        <v>46035</v>
      </c>
      <c r="D243" s="31" t="s">
        <v>1066</v>
      </c>
      <c r="E243" s="31">
        <v>205</v>
      </c>
      <c r="F243" s="31" t="s">
        <v>40</v>
      </c>
      <c r="G243" s="31" t="s">
        <v>6</v>
      </c>
      <c r="H243" s="31" t="s">
        <v>160</v>
      </c>
      <c r="I243" s="32" t="s">
        <v>1067</v>
      </c>
      <c r="J243" s="31" t="s">
        <v>154</v>
      </c>
      <c r="K243" s="32" t="s">
        <v>1550</v>
      </c>
      <c r="L243" s="31" t="s">
        <v>1068</v>
      </c>
      <c r="M243" s="36">
        <v>7.0000000000000007E-2</v>
      </c>
      <c r="N243" s="34"/>
    </row>
    <row r="244" spans="1:14" ht="30" x14ac:dyDescent="0.25">
      <c r="A244" s="31" t="s">
        <v>578</v>
      </c>
      <c r="B244" s="31" t="s">
        <v>608</v>
      </c>
      <c r="C244" s="38">
        <v>46035</v>
      </c>
      <c r="D244" s="31" t="s">
        <v>513</v>
      </c>
      <c r="E244" s="31">
        <v>303</v>
      </c>
      <c r="F244" s="31" t="s">
        <v>614</v>
      </c>
      <c r="G244" s="31" t="s">
        <v>6</v>
      </c>
      <c r="H244" s="31" t="s">
        <v>185</v>
      </c>
      <c r="I244" s="32" t="s">
        <v>610</v>
      </c>
      <c r="J244" s="31" t="s">
        <v>193</v>
      </c>
      <c r="K244" s="31" t="s">
        <v>635</v>
      </c>
      <c r="L244" s="31" t="s">
        <v>514</v>
      </c>
      <c r="M244" s="33">
        <v>7.0640000000000001</v>
      </c>
      <c r="N244" s="34"/>
    </row>
    <row r="245" spans="1:14" ht="30" x14ac:dyDescent="0.25">
      <c r="A245" s="31" t="s">
        <v>578</v>
      </c>
      <c r="B245" s="31" t="s">
        <v>608</v>
      </c>
      <c r="C245" s="38">
        <v>46035</v>
      </c>
      <c r="D245" s="31" t="s">
        <v>515</v>
      </c>
      <c r="E245" s="31">
        <v>303</v>
      </c>
      <c r="F245" s="31" t="s">
        <v>656</v>
      </c>
      <c r="G245" s="31" t="s">
        <v>6</v>
      </c>
      <c r="H245" s="31" t="s">
        <v>185</v>
      </c>
      <c r="I245" s="32" t="s">
        <v>610</v>
      </c>
      <c r="J245" s="31" t="s">
        <v>182</v>
      </c>
      <c r="K245" s="31" t="s">
        <v>516</v>
      </c>
      <c r="L245" s="31" t="s">
        <v>517</v>
      </c>
      <c r="M245" s="33">
        <v>12.061</v>
      </c>
      <c r="N245" s="34"/>
    </row>
    <row r="246" spans="1:14" ht="30" x14ac:dyDescent="0.25">
      <c r="A246" s="31" t="s">
        <v>578</v>
      </c>
      <c r="B246" s="31" t="s">
        <v>608</v>
      </c>
      <c r="C246" s="38">
        <v>46035</v>
      </c>
      <c r="D246" s="31" t="s">
        <v>1579</v>
      </c>
      <c r="E246" s="31">
        <v>303</v>
      </c>
      <c r="F246" s="31" t="s">
        <v>582</v>
      </c>
      <c r="G246" s="31" t="s">
        <v>6</v>
      </c>
      <c r="H246" s="31" t="s">
        <v>609</v>
      </c>
      <c r="I246" s="32" t="s">
        <v>659</v>
      </c>
      <c r="J246" s="31" t="s">
        <v>1580</v>
      </c>
      <c r="K246" s="32" t="s">
        <v>1581</v>
      </c>
      <c r="L246" s="31" t="s">
        <v>1582</v>
      </c>
      <c r="M246" s="33">
        <v>0.123</v>
      </c>
      <c r="N246" s="31"/>
    </row>
    <row r="247" spans="1:14" ht="30" x14ac:dyDescent="0.25">
      <c r="A247" s="31" t="s">
        <v>578</v>
      </c>
      <c r="B247" s="31" t="s">
        <v>608</v>
      </c>
      <c r="C247" s="38">
        <v>46035</v>
      </c>
      <c r="D247" s="31" t="s">
        <v>1073</v>
      </c>
      <c r="E247" s="31">
        <v>303</v>
      </c>
      <c r="F247" s="31" t="s">
        <v>40</v>
      </c>
      <c r="G247" s="31" t="s">
        <v>6</v>
      </c>
      <c r="H247" s="31" t="s">
        <v>1074</v>
      </c>
      <c r="I247" s="32" t="s">
        <v>640</v>
      </c>
      <c r="J247" s="31" t="s">
        <v>197</v>
      </c>
      <c r="K247" s="31" t="s">
        <v>1075</v>
      </c>
      <c r="L247" s="31" t="s">
        <v>1076</v>
      </c>
      <c r="M247" s="33">
        <v>6.4000000000000001E-2</v>
      </c>
      <c r="N247" s="31"/>
    </row>
    <row r="248" spans="1:14" ht="30" x14ac:dyDescent="0.25">
      <c r="A248" s="31" t="s">
        <v>578</v>
      </c>
      <c r="B248" s="31" t="s">
        <v>608</v>
      </c>
      <c r="C248" s="38">
        <v>46035</v>
      </c>
      <c r="D248" s="31" t="s">
        <v>1077</v>
      </c>
      <c r="E248" s="31">
        <v>303</v>
      </c>
      <c r="F248" s="31" t="s">
        <v>47</v>
      </c>
      <c r="G248" s="31" t="s">
        <v>6</v>
      </c>
      <c r="H248" s="32" t="s">
        <v>647</v>
      </c>
      <c r="I248" s="32" t="s">
        <v>610</v>
      </c>
      <c r="J248" s="31" t="s">
        <v>199</v>
      </c>
      <c r="K248" s="31" t="s">
        <v>1078</v>
      </c>
      <c r="L248" s="31" t="s">
        <v>1079</v>
      </c>
      <c r="M248" s="33">
        <v>6.6000000000000003E-2</v>
      </c>
      <c r="N248" s="31"/>
    </row>
    <row r="249" spans="1:14" ht="30" x14ac:dyDescent="0.25">
      <c r="A249" s="31" t="s">
        <v>578</v>
      </c>
      <c r="B249" s="31" t="s">
        <v>608</v>
      </c>
      <c r="C249" s="38">
        <v>46035</v>
      </c>
      <c r="D249" s="31" t="s">
        <v>1080</v>
      </c>
      <c r="E249" s="31">
        <v>205</v>
      </c>
      <c r="F249" s="31" t="s">
        <v>40</v>
      </c>
      <c r="G249" s="31" t="s">
        <v>6</v>
      </c>
      <c r="H249" s="32" t="s">
        <v>213</v>
      </c>
      <c r="I249" s="32" t="s">
        <v>1081</v>
      </c>
      <c r="J249" s="31" t="s">
        <v>183</v>
      </c>
      <c r="K249" s="31" t="s">
        <v>1082</v>
      </c>
      <c r="L249" s="31" t="s">
        <v>1637</v>
      </c>
      <c r="M249" s="33">
        <v>0</v>
      </c>
      <c r="N249" s="31"/>
    </row>
    <row r="250" spans="1:14" ht="30" x14ac:dyDescent="0.25">
      <c r="A250" s="31" t="s">
        <v>578</v>
      </c>
      <c r="B250" s="31" t="s">
        <v>608</v>
      </c>
      <c r="C250" s="38">
        <v>46035</v>
      </c>
      <c r="D250" s="31" t="s">
        <v>1083</v>
      </c>
      <c r="E250" s="31">
        <v>205</v>
      </c>
      <c r="F250" s="31" t="s">
        <v>47</v>
      </c>
      <c r="G250" s="31" t="s">
        <v>6</v>
      </c>
      <c r="H250" s="32" t="s">
        <v>213</v>
      </c>
      <c r="I250" s="32" t="s">
        <v>584</v>
      </c>
      <c r="J250" s="31" t="s">
        <v>182</v>
      </c>
      <c r="K250" s="31" t="s">
        <v>1084</v>
      </c>
      <c r="L250" s="31" t="s">
        <v>1085</v>
      </c>
      <c r="M250" s="33">
        <v>0</v>
      </c>
      <c r="N250" s="34"/>
    </row>
    <row r="251" spans="1:14" ht="30" x14ac:dyDescent="0.25">
      <c r="A251" s="31" t="s">
        <v>578</v>
      </c>
      <c r="B251" s="31" t="s">
        <v>608</v>
      </c>
      <c r="C251" s="38">
        <v>46035</v>
      </c>
      <c r="D251" s="31" t="s">
        <v>1086</v>
      </c>
      <c r="E251" s="31">
        <v>205</v>
      </c>
      <c r="F251" s="31" t="s">
        <v>47</v>
      </c>
      <c r="G251" s="31" t="s">
        <v>6</v>
      </c>
      <c r="H251" s="31" t="s">
        <v>609</v>
      </c>
      <c r="I251" s="32" t="s">
        <v>653</v>
      </c>
      <c r="J251" s="31" t="s">
        <v>199</v>
      </c>
      <c r="K251" s="32" t="s">
        <v>1087</v>
      </c>
      <c r="L251" s="31" t="s">
        <v>1088</v>
      </c>
      <c r="M251" s="33">
        <v>6.3E-2</v>
      </c>
      <c r="N251" s="31"/>
    </row>
    <row r="252" spans="1:14" ht="30" x14ac:dyDescent="0.25">
      <c r="A252" s="31" t="s">
        <v>578</v>
      </c>
      <c r="B252" s="31" t="s">
        <v>608</v>
      </c>
      <c r="C252" s="38">
        <v>46035</v>
      </c>
      <c r="D252" s="31" t="s">
        <v>1089</v>
      </c>
      <c r="E252" s="31">
        <v>303</v>
      </c>
      <c r="F252" s="31" t="s">
        <v>583</v>
      </c>
      <c r="G252" s="31" t="s">
        <v>6</v>
      </c>
      <c r="H252" s="31" t="s">
        <v>188</v>
      </c>
      <c r="I252" s="32" t="s">
        <v>1090</v>
      </c>
      <c r="J252" s="31" t="s">
        <v>199</v>
      </c>
      <c r="K252" s="31" t="s">
        <v>1091</v>
      </c>
      <c r="L252" s="31" t="s">
        <v>1092</v>
      </c>
      <c r="M252" s="33">
        <v>4.8</v>
      </c>
      <c r="N252" s="31"/>
    </row>
    <row r="253" spans="1:14" ht="30" x14ac:dyDescent="0.25">
      <c r="A253" s="31" t="s">
        <v>578</v>
      </c>
      <c r="B253" s="31" t="s">
        <v>608</v>
      </c>
      <c r="C253" s="38">
        <v>46035</v>
      </c>
      <c r="D253" s="31" t="s">
        <v>1093</v>
      </c>
      <c r="E253" s="31">
        <v>303</v>
      </c>
      <c r="F253" s="31" t="s">
        <v>582</v>
      </c>
      <c r="G253" s="31" t="s">
        <v>6</v>
      </c>
      <c r="H253" s="32" t="s">
        <v>609</v>
      </c>
      <c r="I253" s="32" t="s">
        <v>615</v>
      </c>
      <c r="J253" s="31" t="s">
        <v>206</v>
      </c>
      <c r="K253" s="31" t="s">
        <v>537</v>
      </c>
      <c r="L253" s="31" t="s">
        <v>1094</v>
      </c>
      <c r="M253" s="33">
        <v>0.189</v>
      </c>
      <c r="N253" s="31"/>
    </row>
    <row r="254" spans="1:14" ht="30" x14ac:dyDescent="0.25">
      <c r="A254" s="31" t="s">
        <v>578</v>
      </c>
      <c r="B254" s="31" t="s">
        <v>608</v>
      </c>
      <c r="C254" s="38">
        <v>46035</v>
      </c>
      <c r="D254" s="31" t="s">
        <v>548</v>
      </c>
      <c r="E254" s="31">
        <v>303</v>
      </c>
      <c r="F254" s="31" t="s">
        <v>582</v>
      </c>
      <c r="G254" s="31" t="s">
        <v>6</v>
      </c>
      <c r="H254" s="31" t="s">
        <v>1422</v>
      </c>
      <c r="I254" s="32" t="s">
        <v>617</v>
      </c>
      <c r="J254" s="31" t="s">
        <v>195</v>
      </c>
      <c r="K254" s="31" t="s">
        <v>549</v>
      </c>
      <c r="L254" s="31" t="s">
        <v>550</v>
      </c>
      <c r="M254" s="35">
        <v>0.157</v>
      </c>
      <c r="N254" s="34"/>
    </row>
    <row r="255" spans="1:14" ht="30" x14ac:dyDescent="0.25">
      <c r="A255" s="31" t="s">
        <v>578</v>
      </c>
      <c r="B255" s="31" t="s">
        <v>608</v>
      </c>
      <c r="C255" s="38">
        <v>46035</v>
      </c>
      <c r="D255" s="31" t="s">
        <v>1095</v>
      </c>
      <c r="E255" s="31">
        <v>303</v>
      </c>
      <c r="F255" s="31" t="s">
        <v>582</v>
      </c>
      <c r="G255" s="31" t="s">
        <v>6</v>
      </c>
      <c r="H255" s="32" t="s">
        <v>1096</v>
      </c>
      <c r="I255" s="32" t="s">
        <v>1097</v>
      </c>
      <c r="J255" s="31" t="s">
        <v>191</v>
      </c>
      <c r="K255" s="31" t="s">
        <v>1098</v>
      </c>
      <c r="L255" s="31" t="s">
        <v>1099</v>
      </c>
      <c r="M255" s="35">
        <v>1.0760000000000001</v>
      </c>
      <c r="N255" s="34"/>
    </row>
    <row r="256" spans="1:14" ht="30" x14ac:dyDescent="0.25">
      <c r="A256" s="31" t="s">
        <v>578</v>
      </c>
      <c r="B256" s="31" t="s">
        <v>608</v>
      </c>
      <c r="C256" s="38">
        <v>46035</v>
      </c>
      <c r="D256" s="31" t="s">
        <v>1100</v>
      </c>
      <c r="E256" s="31">
        <v>205</v>
      </c>
      <c r="F256" s="31" t="s">
        <v>40</v>
      </c>
      <c r="G256" s="31" t="s">
        <v>6</v>
      </c>
      <c r="H256" s="31" t="s">
        <v>213</v>
      </c>
      <c r="I256" s="32" t="s">
        <v>584</v>
      </c>
      <c r="J256" s="31" t="s">
        <v>182</v>
      </c>
      <c r="K256" s="31" t="s">
        <v>212</v>
      </c>
      <c r="L256" s="31" t="s">
        <v>1101</v>
      </c>
      <c r="M256" s="33">
        <v>0</v>
      </c>
      <c r="N256" s="34"/>
    </row>
    <row r="257" spans="1:14" ht="30" x14ac:dyDescent="0.25">
      <c r="A257" s="31" t="s">
        <v>578</v>
      </c>
      <c r="B257" s="31" t="s">
        <v>608</v>
      </c>
      <c r="C257" s="38">
        <v>46035</v>
      </c>
      <c r="D257" s="31" t="s">
        <v>1102</v>
      </c>
      <c r="E257" s="31">
        <v>205</v>
      </c>
      <c r="F257" s="31" t="s">
        <v>47</v>
      </c>
      <c r="G257" s="31" t="s">
        <v>6</v>
      </c>
      <c r="H257" s="31" t="s">
        <v>213</v>
      </c>
      <c r="I257" s="32" t="s">
        <v>584</v>
      </c>
      <c r="J257" s="31" t="s">
        <v>193</v>
      </c>
      <c r="K257" s="32" t="s">
        <v>1103</v>
      </c>
      <c r="L257" s="31" t="s">
        <v>1104</v>
      </c>
      <c r="M257" s="33">
        <v>6.0000000000000001E-3</v>
      </c>
      <c r="N257" s="34"/>
    </row>
    <row r="258" spans="1:14" ht="30" x14ac:dyDescent="0.25">
      <c r="A258" s="31" t="s">
        <v>578</v>
      </c>
      <c r="B258" s="31" t="s">
        <v>1109</v>
      </c>
      <c r="C258" s="38">
        <v>46063</v>
      </c>
      <c r="D258" s="31" t="s">
        <v>1110</v>
      </c>
      <c r="E258" s="31">
        <v>305</v>
      </c>
      <c r="F258" s="31" t="s">
        <v>40</v>
      </c>
      <c r="G258" s="31" t="s">
        <v>6</v>
      </c>
      <c r="H258" s="31" t="s">
        <v>1111</v>
      </c>
      <c r="I258" s="32" t="s">
        <v>622</v>
      </c>
      <c r="J258" s="31" t="s">
        <v>1112</v>
      </c>
      <c r="K258" s="31" t="s">
        <v>1113</v>
      </c>
      <c r="L258" s="31" t="s">
        <v>1114</v>
      </c>
      <c r="M258" s="37">
        <v>0</v>
      </c>
      <c r="N258" s="34"/>
    </row>
    <row r="259" spans="1:14" ht="30" x14ac:dyDescent="0.25">
      <c r="A259" s="31" t="s">
        <v>578</v>
      </c>
      <c r="B259" s="31" t="s">
        <v>581</v>
      </c>
      <c r="C259" s="38">
        <v>46063</v>
      </c>
      <c r="D259" s="31" t="s">
        <v>1115</v>
      </c>
      <c r="E259" s="31">
        <v>205</v>
      </c>
      <c r="F259" s="31" t="s">
        <v>582</v>
      </c>
      <c r="G259" s="31" t="s">
        <v>6</v>
      </c>
      <c r="H259" s="31" t="s">
        <v>49</v>
      </c>
      <c r="I259" s="32" t="s">
        <v>584</v>
      </c>
      <c r="J259" s="31" t="s">
        <v>45</v>
      </c>
      <c r="K259" s="31" t="s">
        <v>1116</v>
      </c>
      <c r="L259" s="31" t="s">
        <v>1117</v>
      </c>
      <c r="M259" s="33">
        <v>0</v>
      </c>
      <c r="N259" s="34"/>
    </row>
    <row r="260" spans="1:14" ht="30" x14ac:dyDescent="0.25">
      <c r="A260" s="31" t="s">
        <v>578</v>
      </c>
      <c r="B260" s="31" t="s">
        <v>581</v>
      </c>
      <c r="C260" s="38">
        <v>46063</v>
      </c>
      <c r="D260" s="31" t="s">
        <v>1118</v>
      </c>
      <c r="E260" s="31">
        <v>205</v>
      </c>
      <c r="F260" s="31" t="s">
        <v>582</v>
      </c>
      <c r="G260" s="31" t="s">
        <v>6</v>
      </c>
      <c r="H260" s="31" t="s">
        <v>49</v>
      </c>
      <c r="I260" s="32" t="s">
        <v>584</v>
      </c>
      <c r="J260" s="31" t="s">
        <v>42</v>
      </c>
      <c r="K260" s="31" t="s">
        <v>1119</v>
      </c>
      <c r="L260" s="31" t="s">
        <v>1120</v>
      </c>
      <c r="M260" s="33">
        <v>0</v>
      </c>
      <c r="N260" s="34"/>
    </row>
    <row r="261" spans="1:14" ht="30" x14ac:dyDescent="0.25">
      <c r="A261" s="31" t="s">
        <v>578</v>
      </c>
      <c r="B261" s="31" t="s">
        <v>581</v>
      </c>
      <c r="C261" s="38">
        <v>46063</v>
      </c>
      <c r="D261" s="31" t="s">
        <v>1121</v>
      </c>
      <c r="E261" s="31">
        <v>206</v>
      </c>
      <c r="F261" s="31" t="s">
        <v>40</v>
      </c>
      <c r="G261" s="31" t="s">
        <v>6</v>
      </c>
      <c r="H261" s="32" t="s">
        <v>51</v>
      </c>
      <c r="I261" s="32" t="s">
        <v>584</v>
      </c>
      <c r="J261" s="31" t="s">
        <v>42</v>
      </c>
      <c r="K261" s="31" t="s">
        <v>1122</v>
      </c>
      <c r="L261" s="31" t="s">
        <v>1123</v>
      </c>
      <c r="M261" s="35">
        <v>0.52</v>
      </c>
      <c r="N261" s="34" t="s">
        <v>1124</v>
      </c>
    </row>
    <row r="262" spans="1:14" ht="30" x14ac:dyDescent="0.25">
      <c r="A262" s="31" t="s">
        <v>578</v>
      </c>
      <c r="B262" s="31" t="s">
        <v>581</v>
      </c>
      <c r="C262" s="38">
        <v>46063</v>
      </c>
      <c r="D262" s="31" t="s">
        <v>1124</v>
      </c>
      <c r="E262" s="31">
        <v>206</v>
      </c>
      <c r="F262" s="31" t="s">
        <v>41</v>
      </c>
      <c r="G262" s="31" t="s">
        <v>6</v>
      </c>
      <c r="H262" s="31" t="s">
        <v>596</v>
      </c>
      <c r="I262" s="32" t="s">
        <v>584</v>
      </c>
      <c r="J262" s="31" t="s">
        <v>42</v>
      </c>
      <c r="K262" s="32" t="s">
        <v>1122</v>
      </c>
      <c r="L262" s="31" t="s">
        <v>1123</v>
      </c>
      <c r="M262" s="33">
        <v>0.52</v>
      </c>
      <c r="N262" s="34" t="s">
        <v>1121</v>
      </c>
    </row>
    <row r="263" spans="1:14" ht="30" x14ac:dyDescent="0.25">
      <c r="A263" s="31" t="s">
        <v>578</v>
      </c>
      <c r="B263" s="31" t="s">
        <v>581</v>
      </c>
      <c r="C263" s="38">
        <v>46063</v>
      </c>
      <c r="D263" s="31" t="s">
        <v>1125</v>
      </c>
      <c r="E263" s="31">
        <v>205</v>
      </c>
      <c r="F263" s="31" t="s">
        <v>40</v>
      </c>
      <c r="G263" s="31" t="s">
        <v>6</v>
      </c>
      <c r="H263" s="31" t="s">
        <v>49</v>
      </c>
      <c r="I263" s="32" t="s">
        <v>650</v>
      </c>
      <c r="J263" s="31" t="s">
        <v>44</v>
      </c>
      <c r="K263" s="31" t="s">
        <v>1126</v>
      </c>
      <c r="L263" s="31" t="s">
        <v>1127</v>
      </c>
      <c r="M263" s="33">
        <v>1.6E-2</v>
      </c>
      <c r="N263" s="34"/>
    </row>
    <row r="264" spans="1:14" ht="30" x14ac:dyDescent="0.25">
      <c r="A264" s="31" t="s">
        <v>578</v>
      </c>
      <c r="B264" s="31" t="s">
        <v>581</v>
      </c>
      <c r="C264" s="38">
        <v>46063</v>
      </c>
      <c r="D264" s="31" t="s">
        <v>1638</v>
      </c>
      <c r="E264" s="31">
        <v>303</v>
      </c>
      <c r="F264" s="31" t="s">
        <v>595</v>
      </c>
      <c r="G264" s="31" t="s">
        <v>6</v>
      </c>
      <c r="H264" s="31" t="s">
        <v>1639</v>
      </c>
      <c r="I264" s="32" t="s">
        <v>624</v>
      </c>
      <c r="J264" s="31" t="s">
        <v>59</v>
      </c>
      <c r="K264" s="32" t="s">
        <v>1464</v>
      </c>
      <c r="L264" s="31" t="s">
        <v>1640</v>
      </c>
      <c r="M264" s="33">
        <v>8.8339999999999996</v>
      </c>
      <c r="N264" s="34"/>
    </row>
    <row r="265" spans="1:14" ht="30" x14ac:dyDescent="0.25">
      <c r="A265" s="31" t="s">
        <v>578</v>
      </c>
      <c r="B265" s="31" t="s">
        <v>581</v>
      </c>
      <c r="C265" s="38">
        <v>46063</v>
      </c>
      <c r="D265" s="31" t="s">
        <v>430</v>
      </c>
      <c r="E265" s="31">
        <v>206</v>
      </c>
      <c r="F265" s="31" t="s">
        <v>614</v>
      </c>
      <c r="G265" s="31" t="s">
        <v>6</v>
      </c>
      <c r="H265" s="31" t="s">
        <v>431</v>
      </c>
      <c r="I265" s="32" t="s">
        <v>584</v>
      </c>
      <c r="J265" s="31" t="s">
        <v>42</v>
      </c>
      <c r="K265" s="31" t="s">
        <v>726</v>
      </c>
      <c r="L265" s="31" t="s">
        <v>432</v>
      </c>
      <c r="M265" s="37">
        <v>0.28000000000000003</v>
      </c>
      <c r="N265" s="34"/>
    </row>
    <row r="266" spans="1:14" ht="30" x14ac:dyDescent="0.25">
      <c r="A266" s="31" t="s">
        <v>578</v>
      </c>
      <c r="B266" s="31" t="s">
        <v>581</v>
      </c>
      <c r="C266" s="38">
        <v>46063</v>
      </c>
      <c r="D266" s="31" t="s">
        <v>803</v>
      </c>
      <c r="E266" s="31">
        <v>206</v>
      </c>
      <c r="F266" s="31" t="s">
        <v>587</v>
      </c>
      <c r="G266" s="31" t="s">
        <v>6</v>
      </c>
      <c r="H266" s="31" t="s">
        <v>66</v>
      </c>
      <c r="I266" s="32" t="s">
        <v>677</v>
      </c>
      <c r="J266" s="31" t="s">
        <v>42</v>
      </c>
      <c r="K266" s="31" t="s">
        <v>804</v>
      </c>
      <c r="L266" s="31" t="s">
        <v>805</v>
      </c>
      <c r="M266" s="33">
        <v>5.4</v>
      </c>
      <c r="N266" s="34"/>
    </row>
    <row r="267" spans="1:14" ht="30" x14ac:dyDescent="0.25">
      <c r="A267" s="31" t="s">
        <v>578</v>
      </c>
      <c r="B267" s="31" t="s">
        <v>597</v>
      </c>
      <c r="C267" s="38">
        <v>46063</v>
      </c>
      <c r="D267" s="31" t="s">
        <v>1128</v>
      </c>
      <c r="E267" s="31">
        <v>305</v>
      </c>
      <c r="F267" s="31" t="s">
        <v>595</v>
      </c>
      <c r="G267" s="31" t="s">
        <v>6</v>
      </c>
      <c r="H267" s="31" t="s">
        <v>106</v>
      </c>
      <c r="I267" s="32" t="s">
        <v>622</v>
      </c>
      <c r="J267" s="31" t="s">
        <v>643</v>
      </c>
      <c r="K267" s="31" t="s">
        <v>1129</v>
      </c>
      <c r="L267" s="31" t="s">
        <v>107</v>
      </c>
      <c r="M267" s="35">
        <v>0</v>
      </c>
      <c r="N267" s="34"/>
    </row>
    <row r="268" spans="1:14" ht="30" x14ac:dyDescent="0.25">
      <c r="A268" s="31" t="s">
        <v>578</v>
      </c>
      <c r="B268" s="31" t="s">
        <v>597</v>
      </c>
      <c r="C268" s="38">
        <v>46063</v>
      </c>
      <c r="D268" s="31" t="s">
        <v>1130</v>
      </c>
      <c r="E268" s="31">
        <v>303</v>
      </c>
      <c r="F268" s="31" t="s">
        <v>582</v>
      </c>
      <c r="G268" s="31" t="s">
        <v>6</v>
      </c>
      <c r="H268" s="31" t="s">
        <v>99</v>
      </c>
      <c r="I268" s="32" t="s">
        <v>1131</v>
      </c>
      <c r="J268" s="31" t="s">
        <v>100</v>
      </c>
      <c r="K268" s="31" t="s">
        <v>1132</v>
      </c>
      <c r="L268" s="31" t="s">
        <v>1133</v>
      </c>
      <c r="M268" s="35">
        <v>1.2829999999999999</v>
      </c>
      <c r="N268" s="34"/>
    </row>
    <row r="269" spans="1:14" ht="30" x14ac:dyDescent="0.25">
      <c r="A269" s="31" t="s">
        <v>578</v>
      </c>
      <c r="B269" s="31" t="s">
        <v>597</v>
      </c>
      <c r="C269" s="38">
        <v>46063</v>
      </c>
      <c r="D269" s="31" t="s">
        <v>1134</v>
      </c>
      <c r="E269" s="31">
        <v>303</v>
      </c>
      <c r="F269" s="31" t="s">
        <v>587</v>
      </c>
      <c r="G269" s="31" t="s">
        <v>6</v>
      </c>
      <c r="H269" s="31" t="s">
        <v>120</v>
      </c>
      <c r="I269" s="32" t="s">
        <v>670</v>
      </c>
      <c r="J269" s="31" t="s">
        <v>94</v>
      </c>
      <c r="K269" s="32" t="s">
        <v>113</v>
      </c>
      <c r="L269" s="31" t="s">
        <v>1135</v>
      </c>
      <c r="M269" s="35">
        <v>0</v>
      </c>
      <c r="N269" s="34"/>
    </row>
    <row r="270" spans="1:14" ht="30" x14ac:dyDescent="0.25">
      <c r="A270" s="31" t="s">
        <v>578</v>
      </c>
      <c r="B270" s="31" t="s">
        <v>597</v>
      </c>
      <c r="C270" s="38">
        <v>46063</v>
      </c>
      <c r="D270" s="31" t="s">
        <v>1136</v>
      </c>
      <c r="E270" s="31">
        <v>206</v>
      </c>
      <c r="F270" s="31" t="s">
        <v>582</v>
      </c>
      <c r="G270" s="31" t="s">
        <v>6</v>
      </c>
      <c r="H270" s="31" t="s">
        <v>1137</v>
      </c>
      <c r="I270" s="32" t="s">
        <v>745</v>
      </c>
      <c r="J270" s="31" t="s">
        <v>94</v>
      </c>
      <c r="K270" s="32" t="s">
        <v>1138</v>
      </c>
      <c r="L270" s="31" t="s">
        <v>1139</v>
      </c>
      <c r="M270" s="37">
        <v>6.7000000000000004E-2</v>
      </c>
      <c r="N270" s="34"/>
    </row>
    <row r="271" spans="1:14" ht="30" x14ac:dyDescent="0.25">
      <c r="A271" s="31" t="s">
        <v>578</v>
      </c>
      <c r="B271" s="31" t="s">
        <v>597</v>
      </c>
      <c r="C271" s="38">
        <v>46063</v>
      </c>
      <c r="D271" s="31" t="s">
        <v>1140</v>
      </c>
      <c r="E271" s="31">
        <v>303</v>
      </c>
      <c r="F271" s="31" t="s">
        <v>588</v>
      </c>
      <c r="G271" s="31" t="s">
        <v>6</v>
      </c>
      <c r="H271" s="31" t="s">
        <v>105</v>
      </c>
      <c r="I271" s="32" t="s">
        <v>1141</v>
      </c>
      <c r="J271" s="31" t="s">
        <v>104</v>
      </c>
      <c r="K271" s="32" t="s">
        <v>1142</v>
      </c>
      <c r="L271" s="31" t="s">
        <v>1143</v>
      </c>
      <c r="M271" s="37">
        <v>0.45300000000000001</v>
      </c>
      <c r="N271" s="34"/>
    </row>
    <row r="272" spans="1:14" ht="30" x14ac:dyDescent="0.25">
      <c r="A272" s="31" t="s">
        <v>578</v>
      </c>
      <c r="B272" s="31" t="s">
        <v>597</v>
      </c>
      <c r="C272" s="38">
        <v>46063</v>
      </c>
      <c r="D272" s="31" t="s">
        <v>1144</v>
      </c>
      <c r="E272" s="31">
        <v>303</v>
      </c>
      <c r="F272" s="31" t="s">
        <v>587</v>
      </c>
      <c r="G272" s="31" t="s">
        <v>6</v>
      </c>
      <c r="H272" s="31" t="s">
        <v>1145</v>
      </c>
      <c r="I272" s="32" t="s">
        <v>710</v>
      </c>
      <c r="J272" s="31" t="s">
        <v>101</v>
      </c>
      <c r="K272" s="32" t="s">
        <v>711</v>
      </c>
      <c r="L272" s="31" t="s">
        <v>1146</v>
      </c>
      <c r="M272" s="33">
        <v>5.1280000000000001</v>
      </c>
      <c r="N272" s="34"/>
    </row>
    <row r="273" spans="1:14" ht="30" x14ac:dyDescent="0.25">
      <c r="A273" s="31" t="s">
        <v>578</v>
      </c>
      <c r="B273" s="31" t="s">
        <v>597</v>
      </c>
      <c r="C273" s="38">
        <v>46063</v>
      </c>
      <c r="D273" s="31" t="s">
        <v>444</v>
      </c>
      <c r="E273" s="31">
        <v>206</v>
      </c>
      <c r="F273" s="31" t="s">
        <v>595</v>
      </c>
      <c r="G273" s="31" t="s">
        <v>6</v>
      </c>
      <c r="H273" s="31" t="s">
        <v>445</v>
      </c>
      <c r="I273" s="32" t="s">
        <v>634</v>
      </c>
      <c r="J273" s="31" t="s">
        <v>97</v>
      </c>
      <c r="K273" s="31" t="s">
        <v>446</v>
      </c>
      <c r="L273" s="31" t="s">
        <v>447</v>
      </c>
      <c r="M273" s="35">
        <v>0.60899999999999999</v>
      </c>
      <c r="N273" s="34"/>
    </row>
    <row r="274" spans="1:14" ht="30" x14ac:dyDescent="0.25">
      <c r="A274" s="31" t="s">
        <v>578</v>
      </c>
      <c r="B274" s="31" t="s">
        <v>597</v>
      </c>
      <c r="C274" s="38">
        <v>46063</v>
      </c>
      <c r="D274" s="31" t="s">
        <v>1147</v>
      </c>
      <c r="E274" s="31">
        <v>205</v>
      </c>
      <c r="F274" s="31" t="s">
        <v>41</v>
      </c>
      <c r="G274" s="31" t="s">
        <v>6</v>
      </c>
      <c r="H274" s="31" t="s">
        <v>43</v>
      </c>
      <c r="I274" s="32" t="s">
        <v>584</v>
      </c>
      <c r="J274" s="31" t="s">
        <v>94</v>
      </c>
      <c r="K274" s="31" t="s">
        <v>1148</v>
      </c>
      <c r="L274" s="31" t="s">
        <v>1149</v>
      </c>
      <c r="M274" s="35">
        <v>0</v>
      </c>
      <c r="N274" s="34"/>
    </row>
    <row r="275" spans="1:14" ht="30" x14ac:dyDescent="0.25">
      <c r="A275" s="31" t="s">
        <v>578</v>
      </c>
      <c r="B275" s="31" t="s">
        <v>597</v>
      </c>
      <c r="C275" s="38">
        <v>46063</v>
      </c>
      <c r="D275" s="31" t="s">
        <v>1150</v>
      </c>
      <c r="E275" s="31">
        <v>303</v>
      </c>
      <c r="F275" s="31" t="s">
        <v>598</v>
      </c>
      <c r="G275" s="31" t="s">
        <v>6</v>
      </c>
      <c r="H275" s="31" t="s">
        <v>95</v>
      </c>
      <c r="I275" s="32" t="s">
        <v>664</v>
      </c>
      <c r="J275" s="31" t="s">
        <v>94</v>
      </c>
      <c r="K275" s="31" t="s">
        <v>1152</v>
      </c>
      <c r="L275" s="31" t="s">
        <v>1153</v>
      </c>
      <c r="M275" s="33">
        <v>0.755</v>
      </c>
      <c r="N275" s="34"/>
    </row>
    <row r="276" spans="1:14" ht="30" x14ac:dyDescent="0.25">
      <c r="A276" s="31" t="s">
        <v>578</v>
      </c>
      <c r="B276" s="31" t="s">
        <v>597</v>
      </c>
      <c r="C276" s="38">
        <v>46063</v>
      </c>
      <c r="D276" s="31" t="s">
        <v>1154</v>
      </c>
      <c r="E276" s="31">
        <v>206</v>
      </c>
      <c r="F276" s="31" t="s">
        <v>582</v>
      </c>
      <c r="G276" s="31" t="s">
        <v>6</v>
      </c>
      <c r="H276" s="31" t="s">
        <v>109</v>
      </c>
      <c r="I276" s="32" t="s">
        <v>584</v>
      </c>
      <c r="J276" s="31" t="s">
        <v>94</v>
      </c>
      <c r="K276" s="31" t="s">
        <v>1155</v>
      </c>
      <c r="L276" s="32" t="s">
        <v>1551</v>
      </c>
      <c r="M276" s="35">
        <v>7.0000000000000007E-2</v>
      </c>
      <c r="N276" s="34" t="s">
        <v>1163</v>
      </c>
    </row>
    <row r="277" spans="1:14" ht="30" x14ac:dyDescent="0.25">
      <c r="A277" s="31" t="s">
        <v>578</v>
      </c>
      <c r="B277" s="31" t="s">
        <v>597</v>
      </c>
      <c r="C277" s="38">
        <v>46063</v>
      </c>
      <c r="D277" s="31" t="s">
        <v>1156</v>
      </c>
      <c r="E277" s="31">
        <v>303</v>
      </c>
      <c r="F277" s="31" t="s">
        <v>602</v>
      </c>
      <c r="G277" s="31" t="s">
        <v>6</v>
      </c>
      <c r="H277" s="31" t="s">
        <v>57</v>
      </c>
      <c r="I277" s="32" t="s">
        <v>1157</v>
      </c>
      <c r="J277" s="31" t="s">
        <v>104</v>
      </c>
      <c r="K277" s="31" t="s">
        <v>1552</v>
      </c>
      <c r="L277" s="31" t="s">
        <v>123</v>
      </c>
      <c r="M277" s="35">
        <v>0.03</v>
      </c>
      <c r="N277" s="34"/>
    </row>
    <row r="278" spans="1:14" ht="30" x14ac:dyDescent="0.25">
      <c r="A278" s="31" t="s">
        <v>578</v>
      </c>
      <c r="B278" s="31" t="s">
        <v>597</v>
      </c>
      <c r="C278" s="38">
        <v>46063</v>
      </c>
      <c r="D278" s="31" t="s">
        <v>1160</v>
      </c>
      <c r="E278" s="31">
        <v>303</v>
      </c>
      <c r="F278" s="31" t="s">
        <v>595</v>
      </c>
      <c r="G278" s="31" t="s">
        <v>6</v>
      </c>
      <c r="H278" s="31" t="s">
        <v>1502</v>
      </c>
      <c r="I278" s="32" t="s">
        <v>622</v>
      </c>
      <c r="J278" s="31" t="s">
        <v>104</v>
      </c>
      <c r="K278" s="32" t="s">
        <v>1161</v>
      </c>
      <c r="L278" s="31" t="s">
        <v>1162</v>
      </c>
      <c r="M278" s="33">
        <v>6.194</v>
      </c>
      <c r="N278" s="34"/>
    </row>
    <row r="279" spans="1:14" ht="30" x14ac:dyDescent="0.25">
      <c r="A279" s="31" t="s">
        <v>578</v>
      </c>
      <c r="B279" s="31" t="s">
        <v>597</v>
      </c>
      <c r="C279" s="38">
        <v>46063</v>
      </c>
      <c r="D279" s="31" t="s">
        <v>1163</v>
      </c>
      <c r="E279" s="31">
        <v>206</v>
      </c>
      <c r="F279" s="31" t="s">
        <v>582</v>
      </c>
      <c r="G279" s="31" t="s">
        <v>6</v>
      </c>
      <c r="H279" s="31" t="s">
        <v>1164</v>
      </c>
      <c r="I279" s="32" t="s">
        <v>584</v>
      </c>
      <c r="J279" s="31" t="s">
        <v>94</v>
      </c>
      <c r="K279" s="31" t="s">
        <v>1165</v>
      </c>
      <c r="L279" s="31" t="s">
        <v>1166</v>
      </c>
      <c r="M279" s="36">
        <v>1.4999999999999999E-2</v>
      </c>
      <c r="N279" s="34" t="s">
        <v>1154</v>
      </c>
    </row>
    <row r="280" spans="1:14" ht="30" x14ac:dyDescent="0.25">
      <c r="A280" s="31" t="s">
        <v>578</v>
      </c>
      <c r="B280" s="31" t="s">
        <v>597</v>
      </c>
      <c r="C280" s="38">
        <v>46063</v>
      </c>
      <c r="D280" s="31" t="s">
        <v>1167</v>
      </c>
      <c r="E280" s="31">
        <v>206</v>
      </c>
      <c r="F280" s="31" t="s">
        <v>599</v>
      </c>
      <c r="G280" s="31" t="s">
        <v>6</v>
      </c>
      <c r="H280" s="32" t="s">
        <v>502</v>
      </c>
      <c r="I280" s="32" t="s">
        <v>650</v>
      </c>
      <c r="J280" s="32" t="s">
        <v>101</v>
      </c>
      <c r="K280" s="32" t="s">
        <v>1168</v>
      </c>
      <c r="L280" s="31" t="s">
        <v>1169</v>
      </c>
      <c r="M280" s="36">
        <v>1.532</v>
      </c>
      <c r="N280" s="34"/>
    </row>
    <row r="281" spans="1:14" ht="30" x14ac:dyDescent="0.25">
      <c r="A281" s="31" t="s">
        <v>578</v>
      </c>
      <c r="B281" s="31" t="s">
        <v>597</v>
      </c>
      <c r="C281" s="38">
        <v>46063</v>
      </c>
      <c r="D281" s="31" t="s">
        <v>1170</v>
      </c>
      <c r="E281" s="31">
        <v>205</v>
      </c>
      <c r="F281" s="31" t="s">
        <v>582</v>
      </c>
      <c r="G281" s="31" t="s">
        <v>6</v>
      </c>
      <c r="H281" s="32" t="s">
        <v>103</v>
      </c>
      <c r="I281" s="32" t="s">
        <v>584</v>
      </c>
      <c r="J281" s="31" t="s">
        <v>100</v>
      </c>
      <c r="K281" s="31" t="s">
        <v>1171</v>
      </c>
      <c r="L281" s="31" t="s">
        <v>1553</v>
      </c>
      <c r="M281" s="35">
        <v>0</v>
      </c>
      <c r="N281" s="34"/>
    </row>
    <row r="282" spans="1:14" ht="30" x14ac:dyDescent="0.25">
      <c r="A282" s="31" t="s">
        <v>578</v>
      </c>
      <c r="B282" s="31" t="s">
        <v>597</v>
      </c>
      <c r="C282" s="38">
        <v>46063</v>
      </c>
      <c r="D282" s="31" t="s">
        <v>1177</v>
      </c>
      <c r="E282" s="31">
        <v>205</v>
      </c>
      <c r="F282" s="31" t="s">
        <v>47</v>
      </c>
      <c r="G282" s="31" t="s">
        <v>6</v>
      </c>
      <c r="H282" s="32" t="s">
        <v>1178</v>
      </c>
      <c r="I282" s="32" t="s">
        <v>584</v>
      </c>
      <c r="J282" s="31" t="s">
        <v>104</v>
      </c>
      <c r="K282" s="31" t="s">
        <v>1179</v>
      </c>
      <c r="L282" s="31" t="s">
        <v>1180</v>
      </c>
      <c r="M282" s="33">
        <v>0</v>
      </c>
      <c r="N282" s="34" t="s">
        <v>1181</v>
      </c>
    </row>
    <row r="283" spans="1:14" ht="30" x14ac:dyDescent="0.25">
      <c r="A283" s="31" t="s">
        <v>578</v>
      </c>
      <c r="B283" s="31" t="s">
        <v>597</v>
      </c>
      <c r="C283" s="38">
        <v>46063</v>
      </c>
      <c r="D283" s="31" t="s">
        <v>1181</v>
      </c>
      <c r="E283" s="31">
        <v>205</v>
      </c>
      <c r="F283" s="31" t="s">
        <v>47</v>
      </c>
      <c r="G283" s="31" t="s">
        <v>6</v>
      </c>
      <c r="H283" s="31" t="s">
        <v>43</v>
      </c>
      <c r="I283" s="32" t="s">
        <v>584</v>
      </c>
      <c r="J283" s="31" t="s">
        <v>104</v>
      </c>
      <c r="K283" s="31" t="s">
        <v>1182</v>
      </c>
      <c r="L283" s="31" t="s">
        <v>1183</v>
      </c>
      <c r="M283" s="33">
        <v>0</v>
      </c>
      <c r="N283" s="31" t="s">
        <v>1177</v>
      </c>
    </row>
    <row r="284" spans="1:14" ht="30" x14ac:dyDescent="0.25">
      <c r="A284" s="31" t="s">
        <v>578</v>
      </c>
      <c r="B284" s="31" t="s">
        <v>603</v>
      </c>
      <c r="C284" s="38">
        <v>46063</v>
      </c>
      <c r="D284" s="31" t="s">
        <v>1641</v>
      </c>
      <c r="E284" s="31">
        <v>305</v>
      </c>
      <c r="F284" s="31" t="s">
        <v>602</v>
      </c>
      <c r="G284" s="31" t="s">
        <v>6</v>
      </c>
      <c r="H284" s="32" t="s">
        <v>1642</v>
      </c>
      <c r="I284" s="32" t="s">
        <v>622</v>
      </c>
      <c r="J284" s="31" t="s">
        <v>646</v>
      </c>
      <c r="K284" s="31" t="s">
        <v>1643</v>
      </c>
      <c r="L284" s="31" t="s">
        <v>1644</v>
      </c>
      <c r="M284" s="36">
        <v>286.60000000000002</v>
      </c>
      <c r="N284" s="34"/>
    </row>
    <row r="285" spans="1:14" ht="30" x14ac:dyDescent="0.25">
      <c r="A285" s="31" t="s">
        <v>578</v>
      </c>
      <c r="B285" s="31" t="s">
        <v>603</v>
      </c>
      <c r="C285" s="38">
        <v>46063</v>
      </c>
      <c r="D285" s="31" t="s">
        <v>1184</v>
      </c>
      <c r="E285" s="31">
        <v>302</v>
      </c>
      <c r="F285" s="31" t="s">
        <v>1185</v>
      </c>
      <c r="G285" s="31" t="s">
        <v>6</v>
      </c>
      <c r="H285" s="32" t="s">
        <v>1186</v>
      </c>
      <c r="I285" s="32" t="s">
        <v>604</v>
      </c>
      <c r="J285" s="31" t="s">
        <v>38</v>
      </c>
      <c r="K285" s="31" t="s">
        <v>128</v>
      </c>
      <c r="L285" s="31" t="s">
        <v>1187</v>
      </c>
      <c r="M285" s="36">
        <v>3.073</v>
      </c>
      <c r="N285" s="34" t="s">
        <v>1188</v>
      </c>
    </row>
    <row r="286" spans="1:14" ht="30" x14ac:dyDescent="0.25">
      <c r="A286" s="31" t="s">
        <v>578</v>
      </c>
      <c r="B286" s="31" t="s">
        <v>603</v>
      </c>
      <c r="C286" s="38">
        <v>46063</v>
      </c>
      <c r="D286" s="31" t="s">
        <v>1188</v>
      </c>
      <c r="E286" s="31">
        <v>302</v>
      </c>
      <c r="F286" s="31" t="s">
        <v>638</v>
      </c>
      <c r="G286" s="31" t="s">
        <v>6</v>
      </c>
      <c r="H286" s="32" t="s">
        <v>1189</v>
      </c>
      <c r="I286" s="32" t="s">
        <v>673</v>
      </c>
      <c r="J286" s="31" t="s">
        <v>38</v>
      </c>
      <c r="K286" s="32" t="s">
        <v>128</v>
      </c>
      <c r="L286" s="31" t="s">
        <v>1190</v>
      </c>
      <c r="M286" s="35">
        <v>0.48</v>
      </c>
      <c r="N286" s="34" t="s">
        <v>1184</v>
      </c>
    </row>
    <row r="287" spans="1:14" ht="30" x14ac:dyDescent="0.25">
      <c r="A287" s="31" t="s">
        <v>578</v>
      </c>
      <c r="B287" s="31" t="s">
        <v>603</v>
      </c>
      <c r="C287" s="38">
        <v>46063</v>
      </c>
      <c r="D287" s="31" t="s">
        <v>1194</v>
      </c>
      <c r="E287" s="31">
        <v>205</v>
      </c>
      <c r="F287" s="31" t="s">
        <v>40</v>
      </c>
      <c r="G287" s="31" t="s">
        <v>6</v>
      </c>
      <c r="H287" s="31" t="s">
        <v>1195</v>
      </c>
      <c r="I287" s="32" t="s">
        <v>1196</v>
      </c>
      <c r="J287" s="31" t="s">
        <v>39</v>
      </c>
      <c r="K287" s="31" t="s">
        <v>1197</v>
      </c>
      <c r="L287" s="31" t="s">
        <v>1554</v>
      </c>
      <c r="M287" s="35">
        <v>6.0000000000000001E-3</v>
      </c>
      <c r="N287" s="34"/>
    </row>
    <row r="288" spans="1:14" ht="30" x14ac:dyDescent="0.25">
      <c r="A288" s="31" t="s">
        <v>578</v>
      </c>
      <c r="B288" s="31" t="s">
        <v>603</v>
      </c>
      <c r="C288" s="38">
        <v>46063</v>
      </c>
      <c r="D288" s="31" t="s">
        <v>1198</v>
      </c>
      <c r="E288" s="31">
        <v>206</v>
      </c>
      <c r="F288" s="31" t="s">
        <v>582</v>
      </c>
      <c r="G288" s="31" t="s">
        <v>6</v>
      </c>
      <c r="H288" s="31" t="s">
        <v>129</v>
      </c>
      <c r="I288" s="32" t="s">
        <v>584</v>
      </c>
      <c r="J288" s="31" t="s">
        <v>137</v>
      </c>
      <c r="K288" s="31" t="s">
        <v>1199</v>
      </c>
      <c r="L288" s="31" t="s">
        <v>1200</v>
      </c>
      <c r="M288" s="33">
        <v>0.7</v>
      </c>
      <c r="N288" s="34" t="s">
        <v>1201</v>
      </c>
    </row>
    <row r="289" spans="1:14" ht="30" x14ac:dyDescent="0.25">
      <c r="A289" s="31" t="s">
        <v>578</v>
      </c>
      <c r="B289" s="31" t="s">
        <v>603</v>
      </c>
      <c r="C289" s="38">
        <v>46063</v>
      </c>
      <c r="D289" s="31" t="s">
        <v>1201</v>
      </c>
      <c r="E289" s="31">
        <v>206</v>
      </c>
      <c r="F289" s="31" t="s">
        <v>41</v>
      </c>
      <c r="G289" s="31" t="s">
        <v>6</v>
      </c>
      <c r="H289" s="31" t="s">
        <v>129</v>
      </c>
      <c r="I289" s="32" t="s">
        <v>584</v>
      </c>
      <c r="J289" s="31" t="s">
        <v>137</v>
      </c>
      <c r="K289" s="31" t="s">
        <v>1202</v>
      </c>
      <c r="L289" s="31" t="s">
        <v>1203</v>
      </c>
      <c r="M289" s="36">
        <v>0.42199999999999999</v>
      </c>
      <c r="N289" s="34" t="s">
        <v>1198</v>
      </c>
    </row>
    <row r="290" spans="1:14" ht="30" x14ac:dyDescent="0.25">
      <c r="A290" s="31" t="s">
        <v>578</v>
      </c>
      <c r="B290" s="31" t="s">
        <v>603</v>
      </c>
      <c r="C290" s="38">
        <v>46063</v>
      </c>
      <c r="D290" s="31" t="s">
        <v>464</v>
      </c>
      <c r="E290" s="31">
        <v>206</v>
      </c>
      <c r="F290" s="31" t="s">
        <v>599</v>
      </c>
      <c r="G290" s="31" t="s">
        <v>6</v>
      </c>
      <c r="H290" s="32" t="s">
        <v>129</v>
      </c>
      <c r="I290" s="32" t="s">
        <v>633</v>
      </c>
      <c r="J290" s="31" t="s">
        <v>38</v>
      </c>
      <c r="K290" s="31" t="s">
        <v>465</v>
      </c>
      <c r="L290" s="31" t="s">
        <v>466</v>
      </c>
      <c r="M290" s="36">
        <v>0.89600000000000002</v>
      </c>
      <c r="N290" s="34"/>
    </row>
    <row r="291" spans="1:14" ht="30" x14ac:dyDescent="0.25">
      <c r="A291" s="31" t="s">
        <v>578</v>
      </c>
      <c r="B291" s="31" t="s">
        <v>603</v>
      </c>
      <c r="C291" s="38">
        <v>46063</v>
      </c>
      <c r="D291" s="31" t="s">
        <v>1204</v>
      </c>
      <c r="E291" s="31">
        <v>206</v>
      </c>
      <c r="F291" s="31" t="s">
        <v>595</v>
      </c>
      <c r="G291" s="31" t="s">
        <v>6</v>
      </c>
      <c r="H291" s="31" t="s">
        <v>129</v>
      </c>
      <c r="I291" s="32" t="s">
        <v>584</v>
      </c>
      <c r="J291" s="31" t="s">
        <v>38</v>
      </c>
      <c r="K291" s="31" t="s">
        <v>1205</v>
      </c>
      <c r="L291" s="31" t="s">
        <v>1206</v>
      </c>
      <c r="M291" s="33">
        <v>0.74</v>
      </c>
      <c r="N291" s="31"/>
    </row>
    <row r="292" spans="1:14" ht="30" x14ac:dyDescent="0.25">
      <c r="A292" s="31" t="s">
        <v>578</v>
      </c>
      <c r="B292" s="31" t="s">
        <v>603</v>
      </c>
      <c r="C292" s="38">
        <v>46063</v>
      </c>
      <c r="D292" s="31" t="s">
        <v>838</v>
      </c>
      <c r="E292" s="31">
        <v>206</v>
      </c>
      <c r="F292" s="31" t="s">
        <v>602</v>
      </c>
      <c r="G292" s="31" t="s">
        <v>6</v>
      </c>
      <c r="H292" s="31" t="s">
        <v>129</v>
      </c>
      <c r="I292" s="32" t="s">
        <v>585</v>
      </c>
      <c r="J292" s="31" t="s">
        <v>131</v>
      </c>
      <c r="K292" s="31" t="s">
        <v>839</v>
      </c>
      <c r="L292" s="31" t="s">
        <v>840</v>
      </c>
      <c r="M292" s="35">
        <v>0.5</v>
      </c>
      <c r="N292" s="34"/>
    </row>
    <row r="293" spans="1:14" ht="30" x14ac:dyDescent="0.25">
      <c r="A293" s="31" t="s">
        <v>578</v>
      </c>
      <c r="B293" s="31" t="s">
        <v>603</v>
      </c>
      <c r="C293" s="38">
        <v>46063</v>
      </c>
      <c r="D293" s="31" t="s">
        <v>1207</v>
      </c>
      <c r="E293" s="31">
        <v>205</v>
      </c>
      <c r="F293" s="31" t="s">
        <v>40</v>
      </c>
      <c r="G293" s="31" t="s">
        <v>6</v>
      </c>
      <c r="H293" s="32" t="s">
        <v>1208</v>
      </c>
      <c r="I293" s="32" t="s">
        <v>634</v>
      </c>
      <c r="J293" s="31" t="s">
        <v>134</v>
      </c>
      <c r="K293" s="31" t="s">
        <v>1209</v>
      </c>
      <c r="L293" s="31" t="s">
        <v>140</v>
      </c>
      <c r="M293" s="36">
        <v>2.8000000000000001E-2</v>
      </c>
      <c r="N293" s="34"/>
    </row>
    <row r="294" spans="1:14" ht="30" x14ac:dyDescent="0.25">
      <c r="A294" s="31" t="s">
        <v>578</v>
      </c>
      <c r="B294" s="31" t="s">
        <v>606</v>
      </c>
      <c r="C294" s="38">
        <v>46063</v>
      </c>
      <c r="D294" s="31" t="s">
        <v>1210</v>
      </c>
      <c r="E294" s="31">
        <v>303</v>
      </c>
      <c r="F294" s="31" t="s">
        <v>583</v>
      </c>
      <c r="G294" s="31" t="s">
        <v>6</v>
      </c>
      <c r="H294" s="31" t="s">
        <v>99</v>
      </c>
      <c r="I294" s="32" t="s">
        <v>680</v>
      </c>
      <c r="J294" s="31" t="s">
        <v>150</v>
      </c>
      <c r="K294" s="31" t="s">
        <v>309</v>
      </c>
      <c r="L294" s="31" t="s">
        <v>1211</v>
      </c>
      <c r="M294" s="36">
        <v>11.35</v>
      </c>
      <c r="N294" s="34"/>
    </row>
    <row r="295" spans="1:14" ht="30" x14ac:dyDescent="0.25">
      <c r="A295" s="31" t="s">
        <v>578</v>
      </c>
      <c r="B295" s="31" t="s">
        <v>606</v>
      </c>
      <c r="C295" s="38">
        <v>46063</v>
      </c>
      <c r="D295" s="31" t="s">
        <v>1212</v>
      </c>
      <c r="E295" s="31">
        <v>303</v>
      </c>
      <c r="F295" s="31" t="s">
        <v>583</v>
      </c>
      <c r="G295" s="31" t="s">
        <v>6</v>
      </c>
      <c r="H295" s="31" t="s">
        <v>99</v>
      </c>
      <c r="I295" s="32" t="s">
        <v>861</v>
      </c>
      <c r="J295" s="31" t="s">
        <v>151</v>
      </c>
      <c r="K295" s="31" t="s">
        <v>1213</v>
      </c>
      <c r="L295" s="31" t="s">
        <v>1214</v>
      </c>
      <c r="M295" s="33">
        <v>13.592000000000001</v>
      </c>
      <c r="N295" s="34"/>
    </row>
    <row r="296" spans="1:14" ht="30" x14ac:dyDescent="0.25">
      <c r="A296" s="31" t="s">
        <v>578</v>
      </c>
      <c r="B296" s="31" t="s">
        <v>606</v>
      </c>
      <c r="C296" s="38">
        <v>46063</v>
      </c>
      <c r="D296" s="31" t="s">
        <v>1215</v>
      </c>
      <c r="E296" s="31">
        <v>205</v>
      </c>
      <c r="F296" s="31" t="s">
        <v>582</v>
      </c>
      <c r="G296" s="31" t="s">
        <v>6</v>
      </c>
      <c r="H296" s="31" t="s">
        <v>160</v>
      </c>
      <c r="I296" s="32" t="s">
        <v>627</v>
      </c>
      <c r="J296" s="31" t="s">
        <v>158</v>
      </c>
      <c r="K296" s="31" t="s">
        <v>1216</v>
      </c>
      <c r="L296" s="31" t="s">
        <v>1217</v>
      </c>
      <c r="M296" s="35">
        <v>0</v>
      </c>
      <c r="N296" s="34"/>
    </row>
    <row r="297" spans="1:14" ht="30" x14ac:dyDescent="0.25">
      <c r="A297" s="31" t="s">
        <v>578</v>
      </c>
      <c r="B297" s="31" t="s">
        <v>606</v>
      </c>
      <c r="C297" s="38">
        <v>46063</v>
      </c>
      <c r="D297" s="31" t="s">
        <v>1218</v>
      </c>
      <c r="E297" s="31">
        <v>205</v>
      </c>
      <c r="F297" s="31" t="s">
        <v>40</v>
      </c>
      <c r="G297" s="31" t="s">
        <v>6</v>
      </c>
      <c r="H297" s="31" t="s">
        <v>160</v>
      </c>
      <c r="I297" s="32" t="s">
        <v>584</v>
      </c>
      <c r="J297" s="31" t="s">
        <v>150</v>
      </c>
      <c r="K297" s="31" t="s">
        <v>1219</v>
      </c>
      <c r="L297" s="31" t="s">
        <v>1583</v>
      </c>
      <c r="M297" s="33">
        <v>0</v>
      </c>
      <c r="N297" s="34"/>
    </row>
    <row r="298" spans="1:14" ht="30" x14ac:dyDescent="0.25">
      <c r="A298" s="31" t="s">
        <v>578</v>
      </c>
      <c r="B298" s="31" t="s">
        <v>606</v>
      </c>
      <c r="C298" s="38">
        <v>46063</v>
      </c>
      <c r="D298" s="31" t="s">
        <v>1220</v>
      </c>
      <c r="E298" s="31">
        <v>206</v>
      </c>
      <c r="F298" s="31" t="s">
        <v>602</v>
      </c>
      <c r="G298" s="31" t="s">
        <v>6</v>
      </c>
      <c r="H298" s="31" t="s">
        <v>95</v>
      </c>
      <c r="I298" s="32" t="s">
        <v>584</v>
      </c>
      <c r="J298" s="31" t="s">
        <v>153</v>
      </c>
      <c r="K298" s="31" t="s">
        <v>1221</v>
      </c>
      <c r="L298" s="31" t="s">
        <v>1283</v>
      </c>
      <c r="M298" s="33">
        <v>1.119</v>
      </c>
      <c r="N298" s="34"/>
    </row>
    <row r="299" spans="1:14" ht="30" x14ac:dyDescent="0.25">
      <c r="A299" s="31" t="s">
        <v>578</v>
      </c>
      <c r="B299" s="31" t="s">
        <v>608</v>
      </c>
      <c r="C299" s="38">
        <v>46063</v>
      </c>
      <c r="D299" s="31" t="s">
        <v>1069</v>
      </c>
      <c r="E299" s="31">
        <v>303</v>
      </c>
      <c r="F299" s="31" t="s">
        <v>602</v>
      </c>
      <c r="G299" s="31" t="s">
        <v>6</v>
      </c>
      <c r="H299" s="31" t="s">
        <v>1070</v>
      </c>
      <c r="I299" s="32" t="s">
        <v>613</v>
      </c>
      <c r="J299" s="31" t="s">
        <v>195</v>
      </c>
      <c r="K299" s="31" t="s">
        <v>1071</v>
      </c>
      <c r="L299" s="31" t="s">
        <v>1072</v>
      </c>
      <c r="M299" s="36">
        <v>0.186</v>
      </c>
      <c r="N299" s="34"/>
    </row>
    <row r="300" spans="1:14" ht="30" x14ac:dyDescent="0.25">
      <c r="A300" s="31" t="s">
        <v>578</v>
      </c>
      <c r="B300" s="31" t="s">
        <v>608</v>
      </c>
      <c r="C300" s="38">
        <v>46063</v>
      </c>
      <c r="D300" s="31" t="s">
        <v>17</v>
      </c>
      <c r="E300" s="31">
        <v>303</v>
      </c>
      <c r="F300" s="31" t="s">
        <v>582</v>
      </c>
      <c r="G300" s="31" t="s">
        <v>6</v>
      </c>
      <c r="H300" s="31" t="s">
        <v>620</v>
      </c>
      <c r="I300" s="32" t="s">
        <v>613</v>
      </c>
      <c r="J300" s="31" t="s">
        <v>206</v>
      </c>
      <c r="K300" s="32" t="s">
        <v>215</v>
      </c>
      <c r="L300" s="31" t="s">
        <v>216</v>
      </c>
      <c r="M300" s="35">
        <v>0.38</v>
      </c>
      <c r="N300" s="34"/>
    </row>
    <row r="301" spans="1:14" ht="30" x14ac:dyDescent="0.25">
      <c r="A301" s="31" t="s">
        <v>578</v>
      </c>
      <c r="B301" s="31" t="s">
        <v>608</v>
      </c>
      <c r="C301" s="38">
        <v>46063</v>
      </c>
      <c r="D301" s="31" t="s">
        <v>1222</v>
      </c>
      <c r="E301" s="31">
        <v>303</v>
      </c>
      <c r="F301" s="31" t="s">
        <v>595</v>
      </c>
      <c r="G301" s="31" t="s">
        <v>6</v>
      </c>
      <c r="H301" s="31" t="s">
        <v>185</v>
      </c>
      <c r="I301" s="32" t="s">
        <v>1223</v>
      </c>
      <c r="J301" s="31" t="s">
        <v>199</v>
      </c>
      <c r="K301" s="31" t="s">
        <v>1224</v>
      </c>
      <c r="L301" s="31" t="s">
        <v>1225</v>
      </c>
      <c r="M301" s="33">
        <v>4.5999999999999996</v>
      </c>
      <c r="N301" s="34" t="s">
        <v>1226</v>
      </c>
    </row>
    <row r="302" spans="1:14" ht="30" x14ac:dyDescent="0.25">
      <c r="A302" s="31" t="s">
        <v>578</v>
      </c>
      <c r="B302" s="31" t="s">
        <v>608</v>
      </c>
      <c r="C302" s="38">
        <v>46063</v>
      </c>
      <c r="D302" s="31" t="s">
        <v>1226</v>
      </c>
      <c r="E302" s="31">
        <v>303</v>
      </c>
      <c r="F302" s="31" t="s">
        <v>41</v>
      </c>
      <c r="G302" s="31" t="s">
        <v>6</v>
      </c>
      <c r="H302" s="31" t="s">
        <v>213</v>
      </c>
      <c r="I302" s="32" t="s">
        <v>1223</v>
      </c>
      <c r="J302" s="31" t="s">
        <v>199</v>
      </c>
      <c r="K302" s="31" t="s">
        <v>1224</v>
      </c>
      <c r="L302" s="31" t="s">
        <v>1227</v>
      </c>
      <c r="M302" s="33">
        <v>1.7999999999999999E-2</v>
      </c>
      <c r="N302" s="34" t="s">
        <v>1222</v>
      </c>
    </row>
    <row r="303" spans="1:14" ht="30" x14ac:dyDescent="0.25">
      <c r="A303" s="31" t="s">
        <v>578</v>
      </c>
      <c r="B303" s="31" t="s">
        <v>608</v>
      </c>
      <c r="C303" s="38">
        <v>46063</v>
      </c>
      <c r="D303" s="31" t="s">
        <v>870</v>
      </c>
      <c r="E303" s="31">
        <v>205</v>
      </c>
      <c r="F303" s="31" t="s">
        <v>47</v>
      </c>
      <c r="G303" s="31" t="s">
        <v>6</v>
      </c>
      <c r="H303" s="31" t="s">
        <v>213</v>
      </c>
      <c r="I303" s="32" t="s">
        <v>584</v>
      </c>
      <c r="J303" s="31" t="s">
        <v>203</v>
      </c>
      <c r="K303" s="31" t="s">
        <v>871</v>
      </c>
      <c r="L303" s="31" t="s">
        <v>872</v>
      </c>
      <c r="M303" s="33">
        <v>0</v>
      </c>
      <c r="N303" s="34"/>
    </row>
    <row r="304" spans="1:14" ht="30" x14ac:dyDescent="0.25">
      <c r="A304" s="31" t="s">
        <v>578</v>
      </c>
      <c r="B304" s="31" t="s">
        <v>608</v>
      </c>
      <c r="C304" s="38">
        <v>46063</v>
      </c>
      <c r="D304" s="31" t="s">
        <v>873</v>
      </c>
      <c r="E304" s="31">
        <v>205</v>
      </c>
      <c r="F304" s="31" t="s">
        <v>41</v>
      </c>
      <c r="G304" s="31" t="s">
        <v>6</v>
      </c>
      <c r="H304" s="31" t="s">
        <v>609</v>
      </c>
      <c r="I304" s="32" t="s">
        <v>584</v>
      </c>
      <c r="J304" s="31" t="s">
        <v>203</v>
      </c>
      <c r="K304" s="31" t="s">
        <v>874</v>
      </c>
      <c r="L304" s="31" t="s">
        <v>875</v>
      </c>
      <c r="M304" s="33">
        <v>0</v>
      </c>
      <c r="N304" s="34"/>
    </row>
    <row r="305" spans="1:14" ht="30" x14ac:dyDescent="0.25">
      <c r="A305" s="31" t="s">
        <v>578</v>
      </c>
      <c r="B305" s="31" t="s">
        <v>608</v>
      </c>
      <c r="C305" s="38">
        <v>46063</v>
      </c>
      <c r="D305" s="31" t="s">
        <v>876</v>
      </c>
      <c r="E305" s="31">
        <v>205</v>
      </c>
      <c r="F305" s="31" t="s">
        <v>582</v>
      </c>
      <c r="G305" s="31" t="s">
        <v>6</v>
      </c>
      <c r="H305" s="31" t="s">
        <v>213</v>
      </c>
      <c r="I305" s="32" t="s">
        <v>584</v>
      </c>
      <c r="J305" s="31" t="s">
        <v>203</v>
      </c>
      <c r="K305" s="32" t="s">
        <v>877</v>
      </c>
      <c r="L305" s="31" t="s">
        <v>878</v>
      </c>
      <c r="M305" s="35">
        <v>0</v>
      </c>
      <c r="N305" s="31"/>
    </row>
    <row r="306" spans="1:14" ht="30" x14ac:dyDescent="0.25">
      <c r="A306" s="31" t="s">
        <v>578</v>
      </c>
      <c r="B306" s="31" t="s">
        <v>608</v>
      </c>
      <c r="C306" s="38">
        <v>46063</v>
      </c>
      <c r="D306" s="31" t="s">
        <v>530</v>
      </c>
      <c r="E306" s="31">
        <v>206</v>
      </c>
      <c r="F306" s="31" t="s">
        <v>582</v>
      </c>
      <c r="G306" s="31" t="s">
        <v>6</v>
      </c>
      <c r="H306" s="31" t="s">
        <v>198</v>
      </c>
      <c r="I306" s="32" t="s">
        <v>584</v>
      </c>
      <c r="J306" s="31" t="s">
        <v>194</v>
      </c>
      <c r="K306" s="32" t="s">
        <v>740</v>
      </c>
      <c r="L306" s="31" t="s">
        <v>1555</v>
      </c>
      <c r="M306" s="33">
        <v>0.31</v>
      </c>
      <c r="N306" s="31"/>
    </row>
    <row r="307" spans="1:14" ht="30" x14ac:dyDescent="0.25">
      <c r="A307" s="31" t="s">
        <v>578</v>
      </c>
      <c r="B307" s="31" t="s">
        <v>608</v>
      </c>
      <c r="C307" s="38">
        <v>46063</v>
      </c>
      <c r="D307" s="31" t="s">
        <v>1228</v>
      </c>
      <c r="E307" s="31">
        <v>205</v>
      </c>
      <c r="F307" s="31" t="s">
        <v>47</v>
      </c>
      <c r="G307" s="31" t="s">
        <v>6</v>
      </c>
      <c r="H307" s="31" t="s">
        <v>609</v>
      </c>
      <c r="I307" s="32" t="s">
        <v>584</v>
      </c>
      <c r="J307" s="31" t="s">
        <v>182</v>
      </c>
      <c r="K307" s="31" t="s">
        <v>1229</v>
      </c>
      <c r="L307" s="31" t="s">
        <v>1230</v>
      </c>
      <c r="M307" s="35">
        <v>0</v>
      </c>
      <c r="N307" s="34"/>
    </row>
    <row r="308" spans="1:14" ht="30" x14ac:dyDescent="0.25">
      <c r="A308" s="31" t="s">
        <v>578</v>
      </c>
      <c r="B308" s="31" t="s">
        <v>608</v>
      </c>
      <c r="C308" s="38">
        <v>46063</v>
      </c>
      <c r="D308" s="31" t="s">
        <v>891</v>
      </c>
      <c r="E308" s="31">
        <v>205</v>
      </c>
      <c r="F308" s="31" t="s">
        <v>47</v>
      </c>
      <c r="G308" s="31" t="s">
        <v>6</v>
      </c>
      <c r="H308" s="31" t="s">
        <v>609</v>
      </c>
      <c r="I308" s="32" t="s">
        <v>584</v>
      </c>
      <c r="J308" s="31" t="s">
        <v>182</v>
      </c>
      <c r="K308" s="31" t="s">
        <v>892</v>
      </c>
      <c r="L308" s="31" t="s">
        <v>893</v>
      </c>
      <c r="M308" s="33">
        <v>0</v>
      </c>
      <c r="N308" s="31"/>
    </row>
    <row r="309" spans="1:14" ht="30" x14ac:dyDescent="0.25">
      <c r="A309" s="31" t="s">
        <v>578</v>
      </c>
      <c r="B309" s="31" t="s">
        <v>608</v>
      </c>
      <c r="C309" s="38">
        <v>46063</v>
      </c>
      <c r="D309" s="31" t="s">
        <v>900</v>
      </c>
      <c r="E309" s="31">
        <v>205</v>
      </c>
      <c r="F309" s="31" t="s">
        <v>582</v>
      </c>
      <c r="G309" s="31" t="s">
        <v>6</v>
      </c>
      <c r="H309" s="32" t="s">
        <v>901</v>
      </c>
      <c r="I309" s="32" t="s">
        <v>617</v>
      </c>
      <c r="J309" s="31" t="s">
        <v>201</v>
      </c>
      <c r="K309" s="31" t="s">
        <v>902</v>
      </c>
      <c r="L309" s="31" t="s">
        <v>903</v>
      </c>
      <c r="M309" s="33">
        <v>0</v>
      </c>
      <c r="N309" s="31"/>
    </row>
    <row r="310" spans="1:14" ht="30" x14ac:dyDescent="0.25">
      <c r="A310" s="31" t="s">
        <v>578</v>
      </c>
      <c r="B310" s="31" t="s">
        <v>608</v>
      </c>
      <c r="C310" s="38">
        <v>46063</v>
      </c>
      <c r="D310" s="31" t="s">
        <v>545</v>
      </c>
      <c r="E310" s="31">
        <v>206</v>
      </c>
      <c r="F310" s="31" t="s">
        <v>582</v>
      </c>
      <c r="G310" s="31" t="s">
        <v>6</v>
      </c>
      <c r="H310" s="31" t="s">
        <v>190</v>
      </c>
      <c r="I310" s="32" t="s">
        <v>586</v>
      </c>
      <c r="J310" s="31" t="s">
        <v>206</v>
      </c>
      <c r="K310" s="31" t="s">
        <v>546</v>
      </c>
      <c r="L310" s="31" t="s">
        <v>547</v>
      </c>
      <c r="M310" s="35">
        <v>2.94</v>
      </c>
      <c r="N310" s="34"/>
    </row>
    <row r="311" spans="1:14" ht="30" x14ac:dyDescent="0.25">
      <c r="A311" s="31" t="s">
        <v>578</v>
      </c>
      <c r="B311" s="31" t="s">
        <v>608</v>
      </c>
      <c r="C311" s="38">
        <v>46063</v>
      </c>
      <c r="D311" s="31" t="s">
        <v>1231</v>
      </c>
      <c r="E311" s="31">
        <v>303</v>
      </c>
      <c r="F311" s="31" t="s">
        <v>602</v>
      </c>
      <c r="G311" s="31" t="s">
        <v>6</v>
      </c>
      <c r="H311" s="31" t="s">
        <v>620</v>
      </c>
      <c r="I311" s="32" t="s">
        <v>1232</v>
      </c>
      <c r="J311" s="31" t="s">
        <v>204</v>
      </c>
      <c r="K311" s="31" t="s">
        <v>1233</v>
      </c>
      <c r="L311" s="31" t="s">
        <v>1556</v>
      </c>
      <c r="M311" s="36">
        <v>0.01</v>
      </c>
      <c r="N311" s="34"/>
    </row>
    <row r="312" spans="1:14" ht="30" x14ac:dyDescent="0.25">
      <c r="A312" s="31" t="s">
        <v>578</v>
      </c>
      <c r="B312" s="31" t="s">
        <v>608</v>
      </c>
      <c r="C312" s="38">
        <v>46063</v>
      </c>
      <c r="D312" s="31" t="s">
        <v>909</v>
      </c>
      <c r="E312" s="31">
        <v>205</v>
      </c>
      <c r="F312" s="31" t="s">
        <v>41</v>
      </c>
      <c r="G312" s="31" t="s">
        <v>6</v>
      </c>
      <c r="H312" s="31" t="s">
        <v>609</v>
      </c>
      <c r="I312" s="32" t="s">
        <v>607</v>
      </c>
      <c r="J312" s="31" t="s">
        <v>191</v>
      </c>
      <c r="K312" s="31" t="s">
        <v>910</v>
      </c>
      <c r="L312" s="31" t="s">
        <v>911</v>
      </c>
      <c r="M312" s="33">
        <v>0</v>
      </c>
      <c r="N312" s="31"/>
    </row>
    <row r="313" spans="1:14" ht="30" x14ac:dyDescent="0.25">
      <c r="A313" s="31" t="s">
        <v>578</v>
      </c>
      <c r="B313" s="31" t="s">
        <v>608</v>
      </c>
      <c r="C313" s="38">
        <v>46063</v>
      </c>
      <c r="D313" s="31" t="s">
        <v>1237</v>
      </c>
      <c r="E313" s="31">
        <v>205</v>
      </c>
      <c r="F313" s="31" t="s">
        <v>47</v>
      </c>
      <c r="G313" s="31" t="s">
        <v>6</v>
      </c>
      <c r="H313" s="32" t="s">
        <v>609</v>
      </c>
      <c r="I313" s="32" t="s">
        <v>584</v>
      </c>
      <c r="J313" s="31" t="s">
        <v>182</v>
      </c>
      <c r="K313" s="31" t="s">
        <v>1238</v>
      </c>
      <c r="L313" s="31" t="s">
        <v>1239</v>
      </c>
      <c r="M313" s="35">
        <v>0</v>
      </c>
      <c r="N313" s="31"/>
    </row>
    <row r="314" spans="1:14" ht="30" x14ac:dyDescent="0.25">
      <c r="A314" s="31" t="s">
        <v>578</v>
      </c>
      <c r="B314" s="31" t="s">
        <v>608</v>
      </c>
      <c r="C314" s="38">
        <v>46063</v>
      </c>
      <c r="D314" s="31" t="s">
        <v>557</v>
      </c>
      <c r="E314" s="31">
        <v>206</v>
      </c>
      <c r="F314" s="31" t="s">
        <v>591</v>
      </c>
      <c r="G314" s="31" t="s">
        <v>6</v>
      </c>
      <c r="H314" s="32" t="s">
        <v>189</v>
      </c>
      <c r="I314" s="32" t="s">
        <v>618</v>
      </c>
      <c r="J314" s="31" t="s">
        <v>193</v>
      </c>
      <c r="K314" s="32" t="s">
        <v>558</v>
      </c>
      <c r="L314" s="31" t="s">
        <v>559</v>
      </c>
      <c r="M314" s="33">
        <v>5.3</v>
      </c>
      <c r="N314" s="34"/>
    </row>
    <row r="315" spans="1:14" ht="30" x14ac:dyDescent="0.25">
      <c r="A315" s="31" t="s">
        <v>578</v>
      </c>
      <c r="B315" s="31" t="s">
        <v>581</v>
      </c>
      <c r="C315" s="38">
        <v>46091</v>
      </c>
      <c r="D315" s="31" t="s">
        <v>1284</v>
      </c>
      <c r="E315" s="31">
        <v>303</v>
      </c>
      <c r="F315" s="31" t="s">
        <v>41</v>
      </c>
      <c r="G315" s="31" t="s">
        <v>6</v>
      </c>
      <c r="H315" s="32" t="s">
        <v>1285</v>
      </c>
      <c r="I315" s="32" t="s">
        <v>652</v>
      </c>
      <c r="J315" s="31" t="s">
        <v>63</v>
      </c>
      <c r="K315" s="31" t="s">
        <v>1286</v>
      </c>
      <c r="L315" s="31" t="s">
        <v>1287</v>
      </c>
      <c r="M315" s="33">
        <v>1.2999999999999999E-2</v>
      </c>
      <c r="N315" s="34"/>
    </row>
    <row r="316" spans="1:14" ht="30" x14ac:dyDescent="0.25">
      <c r="A316" s="31" t="s">
        <v>578</v>
      </c>
      <c r="B316" s="31" t="s">
        <v>581</v>
      </c>
      <c r="C316" s="38">
        <v>46091</v>
      </c>
      <c r="D316" s="31" t="s">
        <v>1645</v>
      </c>
      <c r="E316" s="31">
        <v>303</v>
      </c>
      <c r="F316" s="31" t="s">
        <v>602</v>
      </c>
      <c r="G316" s="31" t="s">
        <v>6</v>
      </c>
      <c r="H316" s="31" t="s">
        <v>55</v>
      </c>
      <c r="I316" s="32" t="s">
        <v>1646</v>
      </c>
      <c r="J316" s="31" t="s">
        <v>54</v>
      </c>
      <c r="K316" s="31" t="s">
        <v>1647</v>
      </c>
      <c r="L316" s="31" t="s">
        <v>1648</v>
      </c>
      <c r="M316" s="35">
        <v>2.65</v>
      </c>
      <c r="N316" s="34"/>
    </row>
    <row r="317" spans="1:14" ht="30" x14ac:dyDescent="0.25">
      <c r="A317" s="31" t="s">
        <v>578</v>
      </c>
      <c r="B317" s="31" t="s">
        <v>581</v>
      </c>
      <c r="C317" s="38">
        <v>46091</v>
      </c>
      <c r="D317" s="31" t="s">
        <v>1288</v>
      </c>
      <c r="E317" s="31">
        <v>303</v>
      </c>
      <c r="F317" s="31" t="s">
        <v>602</v>
      </c>
      <c r="G317" s="31" t="s">
        <v>6</v>
      </c>
      <c r="H317" s="31" t="s">
        <v>1289</v>
      </c>
      <c r="I317" s="32" t="s">
        <v>637</v>
      </c>
      <c r="J317" s="31" t="s">
        <v>56</v>
      </c>
      <c r="K317" s="31" t="s">
        <v>1290</v>
      </c>
      <c r="L317" s="31" t="s">
        <v>980</v>
      </c>
      <c r="M317" s="33">
        <v>0.16700000000000001</v>
      </c>
      <c r="N317" s="34" t="s">
        <v>1291</v>
      </c>
    </row>
    <row r="318" spans="1:14" ht="30" x14ac:dyDescent="0.25">
      <c r="A318" s="31" t="s">
        <v>578</v>
      </c>
      <c r="B318" s="31" t="s">
        <v>581</v>
      </c>
      <c r="C318" s="38">
        <v>46091</v>
      </c>
      <c r="D318" s="31" t="s">
        <v>1291</v>
      </c>
      <c r="E318" s="31">
        <v>303</v>
      </c>
      <c r="F318" s="31" t="s">
        <v>47</v>
      </c>
      <c r="G318" s="31" t="s">
        <v>6</v>
      </c>
      <c r="H318" s="31" t="s">
        <v>1292</v>
      </c>
      <c r="I318" s="32" t="s">
        <v>637</v>
      </c>
      <c r="J318" s="31" t="s">
        <v>56</v>
      </c>
      <c r="K318" s="32" t="s">
        <v>1290</v>
      </c>
      <c r="L318" s="31" t="s">
        <v>980</v>
      </c>
      <c r="M318" s="35">
        <v>0.16700000000000001</v>
      </c>
      <c r="N318" s="31" t="s">
        <v>1288</v>
      </c>
    </row>
    <row r="319" spans="1:14" ht="30" x14ac:dyDescent="0.25">
      <c r="A319" s="31" t="s">
        <v>578</v>
      </c>
      <c r="B319" s="31" t="s">
        <v>581</v>
      </c>
      <c r="C319" s="38">
        <v>46091</v>
      </c>
      <c r="D319" s="31" t="s">
        <v>1293</v>
      </c>
      <c r="E319" s="31">
        <v>205</v>
      </c>
      <c r="F319" s="31" t="s">
        <v>40</v>
      </c>
      <c r="G319" s="31" t="s">
        <v>6</v>
      </c>
      <c r="H319" s="32" t="s">
        <v>43</v>
      </c>
      <c r="I319" s="32" t="s">
        <v>633</v>
      </c>
      <c r="J319" s="31" t="s">
        <v>54</v>
      </c>
      <c r="K319" s="32" t="s">
        <v>1294</v>
      </c>
      <c r="L319" s="31" t="s">
        <v>1295</v>
      </c>
      <c r="M319" s="35">
        <v>4.9000000000000002E-2</v>
      </c>
      <c r="N319" s="31"/>
    </row>
    <row r="320" spans="1:14" ht="30" x14ac:dyDescent="0.25">
      <c r="A320" s="31" t="s">
        <v>578</v>
      </c>
      <c r="B320" s="31" t="s">
        <v>581</v>
      </c>
      <c r="C320" s="38">
        <v>46091</v>
      </c>
      <c r="D320" s="31" t="s">
        <v>1296</v>
      </c>
      <c r="E320" s="31">
        <v>303</v>
      </c>
      <c r="F320" s="31" t="s">
        <v>694</v>
      </c>
      <c r="G320" s="31" t="s">
        <v>6</v>
      </c>
      <c r="H320" s="31" t="s">
        <v>1254</v>
      </c>
      <c r="I320" s="32" t="s">
        <v>1245</v>
      </c>
      <c r="J320" s="31" t="s">
        <v>61</v>
      </c>
      <c r="K320" s="31" t="s">
        <v>1297</v>
      </c>
      <c r="L320" s="31" t="s">
        <v>1298</v>
      </c>
      <c r="M320" s="33">
        <v>12.23</v>
      </c>
      <c r="N320" s="34"/>
    </row>
    <row r="321" spans="1:14" ht="30" x14ac:dyDescent="0.25">
      <c r="A321" s="31" t="s">
        <v>578</v>
      </c>
      <c r="B321" s="31" t="s">
        <v>581</v>
      </c>
      <c r="C321" s="38">
        <v>46091</v>
      </c>
      <c r="D321" s="31" t="s">
        <v>1299</v>
      </c>
      <c r="E321" s="31">
        <v>205</v>
      </c>
      <c r="F321" s="31" t="s">
        <v>40</v>
      </c>
      <c r="G321" s="31" t="s">
        <v>6</v>
      </c>
      <c r="H321" s="31" t="s">
        <v>43</v>
      </c>
      <c r="I321" s="32" t="s">
        <v>1300</v>
      </c>
      <c r="J321" s="31" t="s">
        <v>50</v>
      </c>
      <c r="K321" s="32" t="s">
        <v>1301</v>
      </c>
      <c r="L321" s="31" t="s">
        <v>1302</v>
      </c>
      <c r="M321" s="35">
        <v>2.4E-2</v>
      </c>
      <c r="N321" s="34"/>
    </row>
    <row r="322" spans="1:14" ht="30" x14ac:dyDescent="0.25">
      <c r="A322" s="31" t="s">
        <v>578</v>
      </c>
      <c r="B322" s="31" t="s">
        <v>581</v>
      </c>
      <c r="C322" s="38">
        <v>46091</v>
      </c>
      <c r="D322" s="31" t="s">
        <v>1303</v>
      </c>
      <c r="E322" s="31">
        <v>205</v>
      </c>
      <c r="F322" s="31" t="s">
        <v>47</v>
      </c>
      <c r="G322" s="31" t="s">
        <v>6</v>
      </c>
      <c r="H322" s="31" t="s">
        <v>49</v>
      </c>
      <c r="I322" s="32" t="s">
        <v>584</v>
      </c>
      <c r="J322" s="31" t="s">
        <v>61</v>
      </c>
      <c r="K322" s="31" t="s">
        <v>1304</v>
      </c>
      <c r="L322" s="31" t="s">
        <v>1305</v>
      </c>
      <c r="M322" s="36">
        <v>1.2999999999999999E-2</v>
      </c>
      <c r="N322" s="34"/>
    </row>
    <row r="323" spans="1:14" ht="30" x14ac:dyDescent="0.25">
      <c r="A323" s="31" t="s">
        <v>578</v>
      </c>
      <c r="B323" s="31" t="s">
        <v>581</v>
      </c>
      <c r="C323" s="38">
        <v>46091</v>
      </c>
      <c r="D323" s="31" t="s">
        <v>1306</v>
      </c>
      <c r="E323" s="31">
        <v>205</v>
      </c>
      <c r="F323" s="31" t="s">
        <v>582</v>
      </c>
      <c r="G323" s="31" t="s">
        <v>6</v>
      </c>
      <c r="H323" s="31" t="s">
        <v>49</v>
      </c>
      <c r="I323" s="32" t="s">
        <v>616</v>
      </c>
      <c r="J323" s="31" t="s">
        <v>46</v>
      </c>
      <c r="K323" s="31" t="s">
        <v>1307</v>
      </c>
      <c r="L323" s="31" t="s">
        <v>1308</v>
      </c>
      <c r="M323" s="35">
        <v>0</v>
      </c>
      <c r="N323" s="34"/>
    </row>
    <row r="324" spans="1:14" ht="30" x14ac:dyDescent="0.25">
      <c r="A324" s="31" t="s">
        <v>578</v>
      </c>
      <c r="B324" s="31" t="s">
        <v>581</v>
      </c>
      <c r="C324" s="38">
        <v>46091</v>
      </c>
      <c r="D324" s="31" t="s">
        <v>964</v>
      </c>
      <c r="E324" s="31">
        <v>303</v>
      </c>
      <c r="F324" s="31" t="s">
        <v>611</v>
      </c>
      <c r="G324" s="31" t="s">
        <v>6</v>
      </c>
      <c r="H324" s="31" t="s">
        <v>965</v>
      </c>
      <c r="I324" s="32" t="s">
        <v>666</v>
      </c>
      <c r="J324" s="31" t="s">
        <v>45</v>
      </c>
      <c r="K324" s="32" t="s">
        <v>966</v>
      </c>
      <c r="L324" s="31" t="s">
        <v>967</v>
      </c>
      <c r="M324" s="35">
        <v>12.606</v>
      </c>
      <c r="N324" s="34" t="s">
        <v>968</v>
      </c>
    </row>
    <row r="325" spans="1:14" ht="30" x14ac:dyDescent="0.25">
      <c r="A325" s="31" t="s">
        <v>578</v>
      </c>
      <c r="B325" s="31" t="s">
        <v>581</v>
      </c>
      <c r="C325" s="38">
        <v>46091</v>
      </c>
      <c r="D325" s="31" t="s">
        <v>968</v>
      </c>
      <c r="E325" s="31">
        <v>303</v>
      </c>
      <c r="F325" s="31" t="s">
        <v>602</v>
      </c>
      <c r="G325" s="31" t="s">
        <v>6</v>
      </c>
      <c r="H325" s="31" t="s">
        <v>969</v>
      </c>
      <c r="I325" s="32" t="s">
        <v>666</v>
      </c>
      <c r="J325" s="31" t="s">
        <v>45</v>
      </c>
      <c r="K325" s="32" t="s">
        <v>966</v>
      </c>
      <c r="L325" s="31" t="s">
        <v>970</v>
      </c>
      <c r="M325" s="37">
        <v>0.60599999999999998</v>
      </c>
      <c r="N325" s="34" t="s">
        <v>964</v>
      </c>
    </row>
    <row r="326" spans="1:14" ht="30" x14ac:dyDescent="0.25">
      <c r="A326" s="31" t="s">
        <v>578</v>
      </c>
      <c r="B326" s="31" t="s">
        <v>581</v>
      </c>
      <c r="C326" s="38">
        <v>46091</v>
      </c>
      <c r="D326" s="31" t="s">
        <v>1309</v>
      </c>
      <c r="E326" s="31">
        <v>303</v>
      </c>
      <c r="F326" s="31" t="s">
        <v>599</v>
      </c>
      <c r="G326" s="31" t="s">
        <v>6</v>
      </c>
      <c r="H326" s="31" t="s">
        <v>1310</v>
      </c>
      <c r="I326" s="32" t="s">
        <v>678</v>
      </c>
      <c r="J326" s="31" t="s">
        <v>44</v>
      </c>
      <c r="K326" s="31" t="s">
        <v>1311</v>
      </c>
      <c r="L326" s="31" t="s">
        <v>1312</v>
      </c>
      <c r="M326" s="35">
        <v>7.67</v>
      </c>
      <c r="N326" s="34" t="s">
        <v>1313</v>
      </c>
    </row>
    <row r="327" spans="1:14" ht="30" x14ac:dyDescent="0.25">
      <c r="A327" s="31" t="s">
        <v>578</v>
      </c>
      <c r="B327" s="31" t="s">
        <v>581</v>
      </c>
      <c r="C327" s="38">
        <v>46091</v>
      </c>
      <c r="D327" s="31" t="s">
        <v>1313</v>
      </c>
      <c r="E327" s="31">
        <v>303</v>
      </c>
      <c r="F327" s="31" t="s">
        <v>47</v>
      </c>
      <c r="G327" s="31" t="s">
        <v>6</v>
      </c>
      <c r="H327" s="31" t="s">
        <v>1314</v>
      </c>
      <c r="I327" s="32" t="s">
        <v>678</v>
      </c>
      <c r="J327" s="31" t="s">
        <v>44</v>
      </c>
      <c r="K327" s="31" t="s">
        <v>1311</v>
      </c>
      <c r="L327" s="31" t="s">
        <v>1315</v>
      </c>
      <c r="M327" s="36">
        <v>0.77400000000000002</v>
      </c>
      <c r="N327" s="34" t="s">
        <v>1309</v>
      </c>
    </row>
    <row r="328" spans="1:14" ht="30" x14ac:dyDescent="0.25">
      <c r="A328" s="31" t="s">
        <v>578</v>
      </c>
      <c r="B328" s="31" t="s">
        <v>581</v>
      </c>
      <c r="C328" s="38">
        <v>46091</v>
      </c>
      <c r="D328" s="31" t="s">
        <v>1316</v>
      </c>
      <c r="E328" s="31">
        <v>205</v>
      </c>
      <c r="F328" s="31" t="s">
        <v>582</v>
      </c>
      <c r="G328" s="31" t="s">
        <v>6</v>
      </c>
      <c r="H328" s="31" t="s">
        <v>49</v>
      </c>
      <c r="I328" s="32" t="s">
        <v>594</v>
      </c>
      <c r="J328" s="31" t="s">
        <v>42</v>
      </c>
      <c r="K328" s="31" t="s">
        <v>654</v>
      </c>
      <c r="L328" s="31" t="s">
        <v>1317</v>
      </c>
      <c r="M328" s="35">
        <v>0.03</v>
      </c>
      <c r="N328" s="31" t="s">
        <v>1318</v>
      </c>
    </row>
    <row r="329" spans="1:14" ht="30" x14ac:dyDescent="0.25">
      <c r="A329" s="31" t="s">
        <v>578</v>
      </c>
      <c r="B329" s="31" t="s">
        <v>581</v>
      </c>
      <c r="C329" s="38">
        <v>46091</v>
      </c>
      <c r="D329" s="31" t="s">
        <v>1318</v>
      </c>
      <c r="E329" s="31">
        <v>205</v>
      </c>
      <c r="F329" s="31" t="s">
        <v>41</v>
      </c>
      <c r="G329" s="31" t="s">
        <v>6</v>
      </c>
      <c r="H329" s="31" t="s">
        <v>49</v>
      </c>
      <c r="I329" s="32" t="s">
        <v>594</v>
      </c>
      <c r="J329" s="31" t="s">
        <v>42</v>
      </c>
      <c r="K329" s="31" t="s">
        <v>654</v>
      </c>
      <c r="L329" s="31" t="s">
        <v>1319</v>
      </c>
      <c r="M329" s="33">
        <v>2.1999999999999999E-2</v>
      </c>
      <c r="N329" s="31" t="s">
        <v>1316</v>
      </c>
    </row>
    <row r="330" spans="1:14" ht="30" x14ac:dyDescent="0.25">
      <c r="A330" s="31" t="s">
        <v>578</v>
      </c>
      <c r="B330" s="31" t="s">
        <v>581</v>
      </c>
      <c r="C330" s="38">
        <v>46091</v>
      </c>
      <c r="D330" s="31" t="s">
        <v>317</v>
      </c>
      <c r="E330" s="31">
        <v>290</v>
      </c>
      <c r="F330" s="31" t="s">
        <v>599</v>
      </c>
      <c r="G330" s="31" t="s">
        <v>6</v>
      </c>
      <c r="H330" s="31" t="s">
        <v>708</v>
      </c>
      <c r="I330" s="32" t="s">
        <v>350</v>
      </c>
      <c r="J330" s="31" t="s">
        <v>46</v>
      </c>
      <c r="K330" s="31" t="s">
        <v>709</v>
      </c>
      <c r="L330" s="31" t="s">
        <v>318</v>
      </c>
      <c r="M330" s="36">
        <v>0.1</v>
      </c>
      <c r="N330" s="34"/>
    </row>
    <row r="331" spans="1:14" ht="30" x14ac:dyDescent="0.25">
      <c r="A331" s="31" t="s">
        <v>578</v>
      </c>
      <c r="B331" s="31" t="s">
        <v>581</v>
      </c>
      <c r="C331" s="38">
        <v>46091</v>
      </c>
      <c r="D331" s="31" t="s">
        <v>1327</v>
      </c>
      <c r="E331" s="31">
        <v>303</v>
      </c>
      <c r="F331" s="31" t="s">
        <v>602</v>
      </c>
      <c r="G331" s="31" t="s">
        <v>6</v>
      </c>
      <c r="H331" s="31" t="s">
        <v>1328</v>
      </c>
      <c r="I331" s="32" t="s">
        <v>793</v>
      </c>
      <c r="J331" s="31" t="s">
        <v>42</v>
      </c>
      <c r="K331" s="31" t="s">
        <v>794</v>
      </c>
      <c r="L331" s="31" t="s">
        <v>1329</v>
      </c>
      <c r="M331" s="36">
        <v>0.46700000000000003</v>
      </c>
      <c r="N331" s="34" t="s">
        <v>1330</v>
      </c>
    </row>
    <row r="332" spans="1:14" ht="30" x14ac:dyDescent="0.25">
      <c r="A332" s="31" t="s">
        <v>578</v>
      </c>
      <c r="B332" s="31" t="s">
        <v>581</v>
      </c>
      <c r="C332" s="38">
        <v>46091</v>
      </c>
      <c r="D332" s="31" t="s">
        <v>1330</v>
      </c>
      <c r="E332" s="31">
        <v>303</v>
      </c>
      <c r="F332" s="31" t="s">
        <v>72</v>
      </c>
      <c r="G332" s="31" t="s">
        <v>6</v>
      </c>
      <c r="H332" s="31" t="s">
        <v>1331</v>
      </c>
      <c r="I332" s="32" t="s">
        <v>793</v>
      </c>
      <c r="J332" s="31" t="s">
        <v>42</v>
      </c>
      <c r="K332" s="32" t="s">
        <v>794</v>
      </c>
      <c r="L332" s="31" t="s">
        <v>1329</v>
      </c>
      <c r="M332" s="36">
        <v>0.47099999999999997</v>
      </c>
      <c r="N332" s="34" t="s">
        <v>1327</v>
      </c>
    </row>
    <row r="333" spans="1:14" ht="30" x14ac:dyDescent="0.25">
      <c r="A333" s="31" t="s">
        <v>578</v>
      </c>
      <c r="B333" s="31" t="s">
        <v>581</v>
      </c>
      <c r="C333" s="38">
        <v>46091</v>
      </c>
      <c r="D333" s="31" t="s">
        <v>993</v>
      </c>
      <c r="E333" s="31">
        <v>303</v>
      </c>
      <c r="F333" s="31" t="s">
        <v>582</v>
      </c>
      <c r="G333" s="31" t="s">
        <v>6</v>
      </c>
      <c r="H333" s="31" t="s">
        <v>55</v>
      </c>
      <c r="I333" s="32" t="s">
        <v>675</v>
      </c>
      <c r="J333" s="31" t="s">
        <v>64</v>
      </c>
      <c r="K333" s="31" t="s">
        <v>994</v>
      </c>
      <c r="L333" s="31" t="s">
        <v>995</v>
      </c>
      <c r="M333" s="36">
        <v>5.84</v>
      </c>
      <c r="N333" s="34" t="s">
        <v>996</v>
      </c>
    </row>
    <row r="334" spans="1:14" ht="30" x14ac:dyDescent="0.25">
      <c r="A334" s="31" t="s">
        <v>578</v>
      </c>
      <c r="B334" s="31" t="s">
        <v>581</v>
      </c>
      <c r="C334" s="38">
        <v>46091</v>
      </c>
      <c r="D334" s="31" t="s">
        <v>996</v>
      </c>
      <c r="E334" s="31">
        <v>303</v>
      </c>
      <c r="F334" s="31" t="s">
        <v>41</v>
      </c>
      <c r="G334" s="31" t="s">
        <v>6</v>
      </c>
      <c r="H334" s="31" t="s">
        <v>997</v>
      </c>
      <c r="I334" s="32" t="s">
        <v>675</v>
      </c>
      <c r="J334" s="31" t="s">
        <v>64</v>
      </c>
      <c r="K334" s="31" t="s">
        <v>994</v>
      </c>
      <c r="L334" s="31" t="s">
        <v>998</v>
      </c>
      <c r="M334" s="36">
        <v>1.7999999999999999E-2</v>
      </c>
      <c r="N334" s="34" t="s">
        <v>993</v>
      </c>
    </row>
    <row r="335" spans="1:14" ht="30" x14ac:dyDescent="0.25">
      <c r="A335" s="31" t="s">
        <v>578</v>
      </c>
      <c r="B335" s="31" t="s">
        <v>581</v>
      </c>
      <c r="C335" s="38">
        <v>46091</v>
      </c>
      <c r="D335" s="31" t="s">
        <v>433</v>
      </c>
      <c r="E335" s="31">
        <v>206</v>
      </c>
      <c r="F335" s="31" t="s">
        <v>595</v>
      </c>
      <c r="G335" s="31" t="s">
        <v>6</v>
      </c>
      <c r="H335" s="31" t="s">
        <v>51</v>
      </c>
      <c r="I335" s="32" t="s">
        <v>653</v>
      </c>
      <c r="J335" s="31" t="s">
        <v>64</v>
      </c>
      <c r="K335" s="31" t="s">
        <v>434</v>
      </c>
      <c r="L335" s="31" t="s">
        <v>435</v>
      </c>
      <c r="M335" s="35">
        <v>4.62</v>
      </c>
      <c r="N335" s="34"/>
    </row>
    <row r="336" spans="1:14" ht="30" x14ac:dyDescent="0.25">
      <c r="A336" s="31" t="s">
        <v>578</v>
      </c>
      <c r="B336" s="31" t="s">
        <v>597</v>
      </c>
      <c r="C336" s="38">
        <v>46091</v>
      </c>
      <c r="D336" s="31" t="s">
        <v>1332</v>
      </c>
      <c r="E336" s="31">
        <v>303</v>
      </c>
      <c r="F336" s="31" t="s">
        <v>636</v>
      </c>
      <c r="G336" s="31" t="s">
        <v>6</v>
      </c>
      <c r="H336" s="31" t="s">
        <v>1333</v>
      </c>
      <c r="I336" s="32" t="s">
        <v>1334</v>
      </c>
      <c r="J336" s="31" t="s">
        <v>94</v>
      </c>
      <c r="K336" s="31" t="s">
        <v>1335</v>
      </c>
      <c r="L336" s="31" t="s">
        <v>1336</v>
      </c>
      <c r="M336" s="35">
        <v>0.59</v>
      </c>
      <c r="N336" s="34" t="s">
        <v>1557</v>
      </c>
    </row>
    <row r="337" spans="1:14" ht="30" x14ac:dyDescent="0.25">
      <c r="A337" s="31" t="s">
        <v>578</v>
      </c>
      <c r="B337" s="31" t="s">
        <v>597</v>
      </c>
      <c r="C337" s="38">
        <v>46091</v>
      </c>
      <c r="D337" s="31" t="s">
        <v>1557</v>
      </c>
      <c r="E337" s="31">
        <v>305</v>
      </c>
      <c r="F337" s="31" t="s">
        <v>591</v>
      </c>
      <c r="G337" s="31" t="s">
        <v>6</v>
      </c>
      <c r="H337" s="31" t="s">
        <v>1558</v>
      </c>
      <c r="I337" s="32" t="s">
        <v>670</v>
      </c>
      <c r="J337" s="31" t="s">
        <v>94</v>
      </c>
      <c r="K337" s="31" t="s">
        <v>1559</v>
      </c>
      <c r="L337" s="31" t="s">
        <v>1560</v>
      </c>
      <c r="M337" s="33">
        <v>0</v>
      </c>
      <c r="N337" s="34" t="s">
        <v>1332</v>
      </c>
    </row>
    <row r="338" spans="1:14" ht="30" x14ac:dyDescent="0.25">
      <c r="A338" s="31" t="s">
        <v>578</v>
      </c>
      <c r="B338" s="31" t="s">
        <v>597</v>
      </c>
      <c r="C338" s="38">
        <v>46091</v>
      </c>
      <c r="D338" s="31" t="s">
        <v>812</v>
      </c>
      <c r="E338" s="31">
        <v>206</v>
      </c>
      <c r="F338" s="31" t="s">
        <v>694</v>
      </c>
      <c r="G338" s="31" t="s">
        <v>6</v>
      </c>
      <c r="H338" s="31" t="s">
        <v>57</v>
      </c>
      <c r="I338" s="32" t="s">
        <v>584</v>
      </c>
      <c r="J338" s="31" t="s">
        <v>94</v>
      </c>
      <c r="K338" s="31" t="s">
        <v>813</v>
      </c>
      <c r="L338" s="31" t="s">
        <v>814</v>
      </c>
      <c r="M338" s="36">
        <v>1.1040000000000001</v>
      </c>
      <c r="N338" s="34" t="s">
        <v>815</v>
      </c>
    </row>
    <row r="339" spans="1:14" ht="30" x14ac:dyDescent="0.25">
      <c r="A339" s="31" t="s">
        <v>578</v>
      </c>
      <c r="B339" s="31" t="s">
        <v>597</v>
      </c>
      <c r="C339" s="38">
        <v>46091</v>
      </c>
      <c r="D339" s="31" t="s">
        <v>815</v>
      </c>
      <c r="E339" s="31">
        <v>206</v>
      </c>
      <c r="F339" s="31" t="s">
        <v>583</v>
      </c>
      <c r="G339" s="31" t="s">
        <v>6</v>
      </c>
      <c r="H339" s="31" t="s">
        <v>57</v>
      </c>
      <c r="I339" s="32" t="s">
        <v>584</v>
      </c>
      <c r="J339" s="31" t="s">
        <v>94</v>
      </c>
      <c r="K339" s="31" t="s">
        <v>813</v>
      </c>
      <c r="L339" s="31" t="s">
        <v>814</v>
      </c>
      <c r="M339" s="36">
        <v>1.1040000000000001</v>
      </c>
      <c r="N339" s="34" t="s">
        <v>812</v>
      </c>
    </row>
    <row r="340" spans="1:14" ht="30" x14ac:dyDescent="0.25">
      <c r="A340" s="31" t="s">
        <v>578</v>
      </c>
      <c r="B340" s="31" t="s">
        <v>597</v>
      </c>
      <c r="C340" s="38">
        <v>46091</v>
      </c>
      <c r="D340" s="31" t="s">
        <v>1349</v>
      </c>
      <c r="E340" s="31">
        <v>206</v>
      </c>
      <c r="F340" s="31" t="s">
        <v>595</v>
      </c>
      <c r="G340" s="31" t="s">
        <v>6</v>
      </c>
      <c r="H340" s="31" t="s">
        <v>57</v>
      </c>
      <c r="I340" s="32" t="s">
        <v>584</v>
      </c>
      <c r="J340" s="31" t="s">
        <v>97</v>
      </c>
      <c r="K340" s="32" t="s">
        <v>1350</v>
      </c>
      <c r="L340" s="31" t="s">
        <v>1351</v>
      </c>
      <c r="M340" s="36">
        <v>0.505</v>
      </c>
      <c r="N340" s="34"/>
    </row>
    <row r="341" spans="1:14" ht="30" x14ac:dyDescent="0.25">
      <c r="A341" s="31" t="s">
        <v>578</v>
      </c>
      <c r="B341" s="31" t="s">
        <v>597</v>
      </c>
      <c r="C341" s="38">
        <v>46091</v>
      </c>
      <c r="D341" s="31" t="s">
        <v>816</v>
      </c>
      <c r="E341" s="31">
        <v>206</v>
      </c>
      <c r="F341" s="31" t="s">
        <v>582</v>
      </c>
      <c r="G341" s="31" t="s">
        <v>6</v>
      </c>
      <c r="H341" s="31" t="s">
        <v>817</v>
      </c>
      <c r="I341" s="32" t="s">
        <v>584</v>
      </c>
      <c r="J341" s="31" t="s">
        <v>97</v>
      </c>
      <c r="K341" s="32" t="s">
        <v>818</v>
      </c>
      <c r="L341" s="31" t="s">
        <v>819</v>
      </c>
      <c r="M341" s="36">
        <v>1.018</v>
      </c>
      <c r="N341" s="34"/>
    </row>
    <row r="342" spans="1:14" ht="30" x14ac:dyDescent="0.25">
      <c r="A342" s="31" t="s">
        <v>578</v>
      </c>
      <c r="B342" s="31" t="s">
        <v>597</v>
      </c>
      <c r="C342" s="38">
        <v>46091</v>
      </c>
      <c r="D342" s="31" t="s">
        <v>1352</v>
      </c>
      <c r="E342" s="31">
        <v>205</v>
      </c>
      <c r="F342" s="31" t="s">
        <v>602</v>
      </c>
      <c r="G342" s="31" t="s">
        <v>6</v>
      </c>
      <c r="H342" s="31" t="s">
        <v>103</v>
      </c>
      <c r="I342" s="32" t="s">
        <v>584</v>
      </c>
      <c r="J342" s="31" t="s">
        <v>96</v>
      </c>
      <c r="K342" s="32" t="s">
        <v>1353</v>
      </c>
      <c r="L342" s="31" t="s">
        <v>1354</v>
      </c>
      <c r="M342" s="36">
        <v>0</v>
      </c>
      <c r="N342" s="34"/>
    </row>
    <row r="343" spans="1:14" ht="30" x14ac:dyDescent="0.25">
      <c r="A343" s="31" t="s">
        <v>578</v>
      </c>
      <c r="B343" s="31" t="s">
        <v>597</v>
      </c>
      <c r="C343" s="38">
        <v>46091</v>
      </c>
      <c r="D343" s="31" t="s">
        <v>1355</v>
      </c>
      <c r="E343" s="31">
        <v>205</v>
      </c>
      <c r="F343" s="31" t="s">
        <v>40</v>
      </c>
      <c r="G343" s="31" t="s">
        <v>6</v>
      </c>
      <c r="H343" s="31" t="s">
        <v>103</v>
      </c>
      <c r="I343" s="32" t="s">
        <v>584</v>
      </c>
      <c r="J343" s="31" t="s">
        <v>104</v>
      </c>
      <c r="K343" s="32" t="s">
        <v>1356</v>
      </c>
      <c r="L343" s="31" t="s">
        <v>1357</v>
      </c>
      <c r="M343" s="33">
        <v>0</v>
      </c>
      <c r="N343" s="34"/>
    </row>
    <row r="344" spans="1:14" ht="30" x14ac:dyDescent="0.25">
      <c r="A344" s="31" t="s">
        <v>578</v>
      </c>
      <c r="B344" s="31" t="s">
        <v>603</v>
      </c>
      <c r="C344" s="38">
        <v>46091</v>
      </c>
      <c r="D344" s="31" t="s">
        <v>1358</v>
      </c>
      <c r="E344" s="31">
        <v>303</v>
      </c>
      <c r="F344" s="31" t="s">
        <v>582</v>
      </c>
      <c r="G344" s="31" t="s">
        <v>6</v>
      </c>
      <c r="H344" s="31" t="s">
        <v>1359</v>
      </c>
      <c r="I344" s="32" t="s">
        <v>622</v>
      </c>
      <c r="J344" s="31" t="s">
        <v>646</v>
      </c>
      <c r="K344" s="31" t="s">
        <v>1360</v>
      </c>
      <c r="L344" s="31" t="s">
        <v>136</v>
      </c>
      <c r="M344" s="33">
        <v>0</v>
      </c>
      <c r="N344" s="34"/>
    </row>
    <row r="345" spans="1:14" ht="30" x14ac:dyDescent="0.25">
      <c r="A345" s="31" t="s">
        <v>578</v>
      </c>
      <c r="B345" s="31" t="s">
        <v>603</v>
      </c>
      <c r="C345" s="38">
        <v>46091</v>
      </c>
      <c r="D345" s="31" t="s">
        <v>1361</v>
      </c>
      <c r="E345" s="31">
        <v>303</v>
      </c>
      <c r="F345" s="31" t="s">
        <v>582</v>
      </c>
      <c r="G345" s="31" t="s">
        <v>6</v>
      </c>
      <c r="H345" s="31" t="s">
        <v>1362</v>
      </c>
      <c r="I345" s="32" t="s">
        <v>612</v>
      </c>
      <c r="J345" s="31" t="s">
        <v>141</v>
      </c>
      <c r="K345" s="32" t="s">
        <v>1363</v>
      </c>
      <c r="L345" s="31" t="s">
        <v>1364</v>
      </c>
      <c r="M345" s="33">
        <v>4.21</v>
      </c>
      <c r="N345" s="34" t="s">
        <v>1365</v>
      </c>
    </row>
    <row r="346" spans="1:14" ht="30" x14ac:dyDescent="0.25">
      <c r="A346" s="31" t="s">
        <v>578</v>
      </c>
      <c r="B346" s="31" t="s">
        <v>603</v>
      </c>
      <c r="C346" s="38">
        <v>46091</v>
      </c>
      <c r="D346" s="31" t="s">
        <v>1365</v>
      </c>
      <c r="E346" s="31">
        <v>303</v>
      </c>
      <c r="F346" s="31" t="s">
        <v>602</v>
      </c>
      <c r="G346" s="31" t="s">
        <v>6</v>
      </c>
      <c r="H346" s="32" t="s">
        <v>1366</v>
      </c>
      <c r="I346" s="32" t="s">
        <v>612</v>
      </c>
      <c r="J346" s="31" t="s">
        <v>141</v>
      </c>
      <c r="K346" s="31" t="s">
        <v>1367</v>
      </c>
      <c r="L346" s="31" t="s">
        <v>1368</v>
      </c>
      <c r="M346" s="33">
        <v>2.3079999999999998</v>
      </c>
      <c r="N346" s="34" t="s">
        <v>1361</v>
      </c>
    </row>
    <row r="347" spans="1:14" ht="30" x14ac:dyDescent="0.25">
      <c r="A347" s="31" t="s">
        <v>578</v>
      </c>
      <c r="B347" s="31" t="s">
        <v>603</v>
      </c>
      <c r="C347" s="38">
        <v>46091</v>
      </c>
      <c r="D347" s="31" t="s">
        <v>1369</v>
      </c>
      <c r="E347" s="31">
        <v>205</v>
      </c>
      <c r="F347" s="31" t="s">
        <v>40</v>
      </c>
      <c r="G347" s="31" t="s">
        <v>6</v>
      </c>
      <c r="H347" s="32" t="s">
        <v>1370</v>
      </c>
      <c r="I347" s="32" t="s">
        <v>584</v>
      </c>
      <c r="J347" s="31" t="s">
        <v>127</v>
      </c>
      <c r="K347" s="31" t="s">
        <v>1371</v>
      </c>
      <c r="L347" s="31" t="s">
        <v>1372</v>
      </c>
      <c r="M347" s="33">
        <v>0.02</v>
      </c>
      <c r="N347" s="34"/>
    </row>
    <row r="348" spans="1:14" ht="30" x14ac:dyDescent="0.25">
      <c r="A348" s="31" t="s">
        <v>578</v>
      </c>
      <c r="B348" s="31" t="s">
        <v>603</v>
      </c>
      <c r="C348" s="38">
        <v>46091</v>
      </c>
      <c r="D348" s="31" t="s">
        <v>1373</v>
      </c>
      <c r="E348" s="31">
        <v>206</v>
      </c>
      <c r="F348" s="31" t="s">
        <v>599</v>
      </c>
      <c r="G348" s="31" t="s">
        <v>6</v>
      </c>
      <c r="H348" s="31" t="s">
        <v>69</v>
      </c>
      <c r="I348" s="32" t="s">
        <v>601</v>
      </c>
      <c r="J348" s="31" t="s">
        <v>134</v>
      </c>
      <c r="K348" s="31" t="s">
        <v>1374</v>
      </c>
      <c r="L348" s="31" t="s">
        <v>1375</v>
      </c>
      <c r="M348" s="36">
        <v>8.0879999999999992</v>
      </c>
      <c r="N348" s="34"/>
    </row>
    <row r="349" spans="1:14" ht="30" x14ac:dyDescent="0.25">
      <c r="A349" s="31" t="s">
        <v>578</v>
      </c>
      <c r="B349" s="31" t="s">
        <v>606</v>
      </c>
      <c r="C349" s="38">
        <v>46091</v>
      </c>
      <c r="D349" s="31" t="s">
        <v>1376</v>
      </c>
      <c r="E349" s="31">
        <v>303</v>
      </c>
      <c r="F349" s="31" t="s">
        <v>602</v>
      </c>
      <c r="G349" s="31" t="s">
        <v>6</v>
      </c>
      <c r="H349" s="31" t="s">
        <v>1377</v>
      </c>
      <c r="I349" s="32" t="s">
        <v>649</v>
      </c>
      <c r="J349" s="31" t="s">
        <v>152</v>
      </c>
      <c r="K349" s="31" t="s">
        <v>1378</v>
      </c>
      <c r="L349" s="31" t="s">
        <v>1379</v>
      </c>
      <c r="M349" s="36">
        <v>5.6000000000000001E-2</v>
      </c>
      <c r="N349" s="34" t="s">
        <v>1380</v>
      </c>
    </row>
    <row r="350" spans="1:14" ht="30" x14ac:dyDescent="0.25">
      <c r="A350" s="31" t="s">
        <v>578</v>
      </c>
      <c r="B350" s="31" t="s">
        <v>606</v>
      </c>
      <c r="C350" s="38">
        <v>46091</v>
      </c>
      <c r="D350" s="31" t="s">
        <v>1380</v>
      </c>
      <c r="E350" s="31">
        <v>303</v>
      </c>
      <c r="F350" s="31" t="s">
        <v>582</v>
      </c>
      <c r="G350" s="31" t="s">
        <v>6</v>
      </c>
      <c r="H350" s="32" t="s">
        <v>156</v>
      </c>
      <c r="I350" s="32" t="s">
        <v>624</v>
      </c>
      <c r="J350" s="31" t="s">
        <v>152</v>
      </c>
      <c r="K350" s="31" t="s">
        <v>1378</v>
      </c>
      <c r="L350" s="31" t="s">
        <v>1381</v>
      </c>
      <c r="M350" s="36">
        <v>1.617</v>
      </c>
      <c r="N350" s="34" t="s">
        <v>1376</v>
      </c>
    </row>
    <row r="351" spans="1:14" ht="30" x14ac:dyDescent="0.25">
      <c r="A351" s="31" t="s">
        <v>578</v>
      </c>
      <c r="B351" s="31" t="s">
        <v>606</v>
      </c>
      <c r="C351" s="38">
        <v>46091</v>
      </c>
      <c r="D351" s="31" t="s">
        <v>501</v>
      </c>
      <c r="E351" s="31">
        <v>206</v>
      </c>
      <c r="F351" s="31" t="s">
        <v>602</v>
      </c>
      <c r="G351" s="31" t="s">
        <v>6</v>
      </c>
      <c r="H351" s="31" t="s">
        <v>502</v>
      </c>
      <c r="I351" s="32" t="s">
        <v>605</v>
      </c>
      <c r="J351" s="31" t="s">
        <v>166</v>
      </c>
      <c r="K351" s="31" t="s">
        <v>503</v>
      </c>
      <c r="L351" s="31" t="s">
        <v>1561</v>
      </c>
      <c r="M351" s="37">
        <v>5.0190000000000001</v>
      </c>
      <c r="N351" s="34"/>
    </row>
    <row r="352" spans="1:14" ht="30" x14ac:dyDescent="0.25">
      <c r="A352" s="31" t="s">
        <v>578</v>
      </c>
      <c r="B352" s="31" t="s">
        <v>606</v>
      </c>
      <c r="C352" s="38">
        <v>46091</v>
      </c>
      <c r="D352" s="31" t="s">
        <v>1031</v>
      </c>
      <c r="E352" s="31">
        <v>205</v>
      </c>
      <c r="F352" s="31" t="s">
        <v>582</v>
      </c>
      <c r="G352" s="31" t="s">
        <v>6</v>
      </c>
      <c r="H352" s="32" t="s">
        <v>160</v>
      </c>
      <c r="I352" s="32" t="s">
        <v>586</v>
      </c>
      <c r="J352" s="31" t="s">
        <v>161</v>
      </c>
      <c r="K352" s="31" t="s">
        <v>1032</v>
      </c>
      <c r="L352" s="31" t="s">
        <v>1562</v>
      </c>
      <c r="M352" s="33">
        <v>0</v>
      </c>
      <c r="N352" s="34"/>
    </row>
    <row r="353" spans="1:14" ht="30" x14ac:dyDescent="0.25">
      <c r="A353" s="31" t="s">
        <v>578</v>
      </c>
      <c r="B353" s="31" t="s">
        <v>606</v>
      </c>
      <c r="C353" s="38">
        <v>46091</v>
      </c>
      <c r="D353" s="31" t="s">
        <v>1038</v>
      </c>
      <c r="E353" s="31">
        <v>206</v>
      </c>
      <c r="F353" s="31" t="s">
        <v>583</v>
      </c>
      <c r="G353" s="31" t="s">
        <v>6</v>
      </c>
      <c r="H353" s="31" t="s">
        <v>120</v>
      </c>
      <c r="I353" s="32" t="s">
        <v>627</v>
      </c>
      <c r="J353" s="31" t="s">
        <v>152</v>
      </c>
      <c r="K353" s="32" t="s">
        <v>1039</v>
      </c>
      <c r="L353" s="31" t="s">
        <v>1040</v>
      </c>
      <c r="M353" s="33">
        <v>2.1749999999999998</v>
      </c>
      <c r="N353" s="34"/>
    </row>
    <row r="354" spans="1:14" ht="30" x14ac:dyDescent="0.25">
      <c r="A354" s="31" t="s">
        <v>578</v>
      </c>
      <c r="B354" s="31" t="s">
        <v>606</v>
      </c>
      <c r="C354" s="38">
        <v>46091</v>
      </c>
      <c r="D354" s="31" t="s">
        <v>509</v>
      </c>
      <c r="E354" s="31">
        <v>206</v>
      </c>
      <c r="F354" s="31" t="s">
        <v>582</v>
      </c>
      <c r="G354" s="31" t="s">
        <v>6</v>
      </c>
      <c r="H354" s="31" t="s">
        <v>120</v>
      </c>
      <c r="I354" s="32" t="s">
        <v>584</v>
      </c>
      <c r="J354" s="31" t="s">
        <v>152</v>
      </c>
      <c r="K354" s="31" t="s">
        <v>736</v>
      </c>
      <c r="L354" s="31" t="s">
        <v>510</v>
      </c>
      <c r="M354" s="36">
        <v>0.3</v>
      </c>
      <c r="N354" s="34"/>
    </row>
    <row r="355" spans="1:14" ht="30" x14ac:dyDescent="0.25">
      <c r="A355" s="31" t="s">
        <v>578</v>
      </c>
      <c r="B355" s="31" t="s">
        <v>606</v>
      </c>
      <c r="C355" s="38">
        <v>46091</v>
      </c>
      <c r="D355" s="31" t="s">
        <v>864</v>
      </c>
      <c r="E355" s="31">
        <v>206</v>
      </c>
      <c r="F355" s="31" t="s">
        <v>599</v>
      </c>
      <c r="G355" s="31" t="s">
        <v>6</v>
      </c>
      <c r="H355" s="31" t="s">
        <v>120</v>
      </c>
      <c r="I355" s="32" t="s">
        <v>584</v>
      </c>
      <c r="J355" s="31" t="s">
        <v>157</v>
      </c>
      <c r="K355" s="31" t="s">
        <v>865</v>
      </c>
      <c r="L355" s="31" t="s">
        <v>866</v>
      </c>
      <c r="M355" s="33">
        <v>0.46899999999999997</v>
      </c>
      <c r="N355" s="34"/>
    </row>
    <row r="356" spans="1:14" ht="30" x14ac:dyDescent="0.25">
      <c r="A356" s="31" t="s">
        <v>578</v>
      </c>
      <c r="B356" s="31" t="s">
        <v>606</v>
      </c>
      <c r="C356" s="38">
        <v>46091</v>
      </c>
      <c r="D356" s="31" t="s">
        <v>1382</v>
      </c>
      <c r="E356" s="31">
        <v>205</v>
      </c>
      <c r="F356" s="31" t="s">
        <v>40</v>
      </c>
      <c r="G356" s="31" t="s">
        <v>6</v>
      </c>
      <c r="H356" s="32" t="s">
        <v>160</v>
      </c>
      <c r="I356" s="32" t="s">
        <v>584</v>
      </c>
      <c r="J356" s="31" t="s">
        <v>154</v>
      </c>
      <c r="K356" s="32" t="s">
        <v>1383</v>
      </c>
      <c r="L356" s="31" t="s">
        <v>1563</v>
      </c>
      <c r="M356" s="36">
        <v>0</v>
      </c>
      <c r="N356" s="34"/>
    </row>
    <row r="357" spans="1:14" ht="30" x14ac:dyDescent="0.25">
      <c r="A357" s="31" t="s">
        <v>578</v>
      </c>
      <c r="B357" s="31" t="s">
        <v>606</v>
      </c>
      <c r="C357" s="38">
        <v>46091</v>
      </c>
      <c r="D357" s="31" t="s">
        <v>1384</v>
      </c>
      <c r="E357" s="31">
        <v>303</v>
      </c>
      <c r="F357" s="31" t="s">
        <v>602</v>
      </c>
      <c r="G357" s="31" t="s">
        <v>6</v>
      </c>
      <c r="H357" s="31" t="s">
        <v>102</v>
      </c>
      <c r="I357" s="32" t="s">
        <v>1385</v>
      </c>
      <c r="J357" s="31" t="s">
        <v>165</v>
      </c>
      <c r="K357" s="32" t="s">
        <v>1386</v>
      </c>
      <c r="L357" s="31" t="s">
        <v>1387</v>
      </c>
      <c r="M357" s="36">
        <v>0.56999999999999995</v>
      </c>
      <c r="N357" s="34" t="s">
        <v>1388</v>
      </c>
    </row>
    <row r="358" spans="1:14" ht="30" x14ac:dyDescent="0.25">
      <c r="A358" s="31" t="s">
        <v>578</v>
      </c>
      <c r="B358" s="31" t="s">
        <v>606</v>
      </c>
      <c r="C358" s="38">
        <v>46091</v>
      </c>
      <c r="D358" s="31" t="s">
        <v>1388</v>
      </c>
      <c r="E358" s="31">
        <v>303</v>
      </c>
      <c r="F358" s="31" t="s">
        <v>591</v>
      </c>
      <c r="G358" s="31" t="s">
        <v>6</v>
      </c>
      <c r="H358" s="31" t="s">
        <v>1389</v>
      </c>
      <c r="I358" s="32" t="s">
        <v>1385</v>
      </c>
      <c r="J358" s="31" t="s">
        <v>165</v>
      </c>
      <c r="K358" s="31" t="s">
        <v>1386</v>
      </c>
      <c r="L358" s="31" t="s">
        <v>1387</v>
      </c>
      <c r="M358" s="36">
        <v>0</v>
      </c>
      <c r="N358" s="34" t="s">
        <v>1384</v>
      </c>
    </row>
    <row r="359" spans="1:14" x14ac:dyDescent="0.25">
      <c r="A359" s="31" t="s">
        <v>578</v>
      </c>
      <c r="B359" s="31" t="s">
        <v>606</v>
      </c>
      <c r="C359" s="38">
        <v>46091</v>
      </c>
      <c r="D359" s="31" t="s">
        <v>867</v>
      </c>
      <c r="E359" s="31">
        <v>205</v>
      </c>
      <c r="F359" s="31" t="s">
        <v>602</v>
      </c>
      <c r="G359" s="31" t="s">
        <v>6</v>
      </c>
      <c r="H359" s="31" t="s">
        <v>160</v>
      </c>
      <c r="I359" s="32" t="s">
        <v>119</v>
      </c>
      <c r="J359" s="31" t="s">
        <v>158</v>
      </c>
      <c r="K359" s="32" t="s">
        <v>868</v>
      </c>
      <c r="L359" s="31" t="s">
        <v>869</v>
      </c>
      <c r="M359" s="35">
        <v>0</v>
      </c>
      <c r="N359" s="31"/>
    </row>
    <row r="360" spans="1:14" x14ac:dyDescent="0.25">
      <c r="A360" s="31" t="s">
        <v>578</v>
      </c>
      <c r="B360" s="31" t="s">
        <v>606</v>
      </c>
      <c r="C360" s="38">
        <v>46091</v>
      </c>
      <c r="D360" s="31" t="s">
        <v>1055</v>
      </c>
      <c r="E360" s="31">
        <v>205</v>
      </c>
      <c r="F360" s="31" t="s">
        <v>582</v>
      </c>
      <c r="G360" s="31" t="s">
        <v>6</v>
      </c>
      <c r="H360" s="32" t="s">
        <v>160</v>
      </c>
      <c r="I360" s="32" t="s">
        <v>119</v>
      </c>
      <c r="J360" s="31" t="s">
        <v>158</v>
      </c>
      <c r="K360" s="32" t="s">
        <v>1056</v>
      </c>
      <c r="L360" s="31" t="s">
        <v>1253</v>
      </c>
      <c r="M360" s="35">
        <v>0</v>
      </c>
      <c r="N360" s="31"/>
    </row>
    <row r="361" spans="1:14" ht="30" x14ac:dyDescent="0.25">
      <c r="A361" s="31" t="s">
        <v>578</v>
      </c>
      <c r="B361" s="31" t="s">
        <v>606</v>
      </c>
      <c r="C361" s="38">
        <v>46091</v>
      </c>
      <c r="D361" s="31" t="s">
        <v>1390</v>
      </c>
      <c r="E361" s="31">
        <v>206</v>
      </c>
      <c r="F361" s="31" t="s">
        <v>41</v>
      </c>
      <c r="G361" s="31" t="s">
        <v>6</v>
      </c>
      <c r="H361" s="31" t="s">
        <v>118</v>
      </c>
      <c r="I361" s="32" t="s">
        <v>617</v>
      </c>
      <c r="J361" s="31" t="s">
        <v>154</v>
      </c>
      <c r="K361" s="31" t="s">
        <v>1391</v>
      </c>
      <c r="L361" s="31" t="s">
        <v>1392</v>
      </c>
      <c r="M361" s="33">
        <v>10.17</v>
      </c>
      <c r="N361" s="34"/>
    </row>
    <row r="362" spans="1:14" ht="30" x14ac:dyDescent="0.25">
      <c r="A362" s="31" t="s">
        <v>578</v>
      </c>
      <c r="B362" s="31" t="s">
        <v>606</v>
      </c>
      <c r="C362" s="38">
        <v>46091</v>
      </c>
      <c r="D362" s="31" t="s">
        <v>1057</v>
      </c>
      <c r="E362" s="31">
        <v>205</v>
      </c>
      <c r="F362" s="31" t="s">
        <v>40</v>
      </c>
      <c r="G362" s="31" t="s">
        <v>6</v>
      </c>
      <c r="H362" s="31" t="s">
        <v>160</v>
      </c>
      <c r="I362" s="32" t="s">
        <v>584</v>
      </c>
      <c r="J362" s="32" t="s">
        <v>153</v>
      </c>
      <c r="K362" s="32" t="s">
        <v>1058</v>
      </c>
      <c r="L362" s="31" t="s">
        <v>1649</v>
      </c>
      <c r="M362" s="36">
        <v>0</v>
      </c>
      <c r="N362" s="34"/>
    </row>
    <row r="363" spans="1:14" ht="30" x14ac:dyDescent="0.25">
      <c r="A363" s="31" t="s">
        <v>578</v>
      </c>
      <c r="B363" s="31" t="s">
        <v>606</v>
      </c>
      <c r="C363" s="38">
        <v>46091</v>
      </c>
      <c r="D363" s="31" t="s">
        <v>1061</v>
      </c>
      <c r="E363" s="31">
        <v>205</v>
      </c>
      <c r="F363" s="31" t="s">
        <v>47</v>
      </c>
      <c r="G363" s="31" t="s">
        <v>6</v>
      </c>
      <c r="H363" s="31" t="s">
        <v>160</v>
      </c>
      <c r="I363" s="32" t="s">
        <v>584</v>
      </c>
      <c r="J363" s="31" t="s">
        <v>148</v>
      </c>
      <c r="K363" s="31" t="s">
        <v>1393</v>
      </c>
      <c r="L363" s="31" t="s">
        <v>1062</v>
      </c>
      <c r="M363" s="33">
        <v>0</v>
      </c>
      <c r="N363" s="34"/>
    </row>
    <row r="364" spans="1:14" ht="30" x14ac:dyDescent="0.25">
      <c r="A364" s="31" t="s">
        <v>578</v>
      </c>
      <c r="B364" s="31" t="s">
        <v>608</v>
      </c>
      <c r="C364" s="38">
        <v>46091</v>
      </c>
      <c r="D364" s="31" t="s">
        <v>1394</v>
      </c>
      <c r="E364" s="31">
        <v>206</v>
      </c>
      <c r="F364" s="31" t="s">
        <v>595</v>
      </c>
      <c r="G364" s="31" t="s">
        <v>6</v>
      </c>
      <c r="H364" s="31" t="s">
        <v>198</v>
      </c>
      <c r="I364" s="32" t="s">
        <v>617</v>
      </c>
      <c r="J364" s="31" t="s">
        <v>194</v>
      </c>
      <c r="K364" s="31" t="s">
        <v>1395</v>
      </c>
      <c r="L364" s="31" t="s">
        <v>1396</v>
      </c>
      <c r="M364" s="36">
        <v>3.76</v>
      </c>
      <c r="N364" s="34"/>
    </row>
    <row r="365" spans="1:14" ht="30" x14ac:dyDescent="0.25">
      <c r="A365" s="31" t="s">
        <v>578</v>
      </c>
      <c r="B365" s="31" t="s">
        <v>608</v>
      </c>
      <c r="C365" s="38">
        <v>46091</v>
      </c>
      <c r="D365" s="31" t="s">
        <v>888</v>
      </c>
      <c r="E365" s="31">
        <v>205</v>
      </c>
      <c r="F365" s="31" t="s">
        <v>40</v>
      </c>
      <c r="G365" s="31" t="s">
        <v>6</v>
      </c>
      <c r="H365" s="31" t="s">
        <v>609</v>
      </c>
      <c r="I365" s="32" t="s">
        <v>584</v>
      </c>
      <c r="J365" s="31" t="s">
        <v>182</v>
      </c>
      <c r="K365" s="32" t="s">
        <v>889</v>
      </c>
      <c r="L365" s="31" t="s">
        <v>890</v>
      </c>
      <c r="M365" s="33">
        <v>0</v>
      </c>
      <c r="N365" s="34"/>
    </row>
    <row r="366" spans="1:14" ht="30" x14ac:dyDescent="0.25">
      <c r="A366" s="31" t="s">
        <v>578</v>
      </c>
      <c r="B366" s="31" t="s">
        <v>608</v>
      </c>
      <c r="C366" s="38">
        <v>46091</v>
      </c>
      <c r="D366" s="31" t="s">
        <v>1397</v>
      </c>
      <c r="E366" s="31">
        <v>206</v>
      </c>
      <c r="F366" s="31" t="s">
        <v>602</v>
      </c>
      <c r="G366" s="31" t="s">
        <v>6</v>
      </c>
      <c r="H366" s="31" t="s">
        <v>205</v>
      </c>
      <c r="I366" s="32" t="s">
        <v>584</v>
      </c>
      <c r="J366" s="31" t="s">
        <v>183</v>
      </c>
      <c r="K366" s="31" t="s">
        <v>1398</v>
      </c>
      <c r="L366" s="31" t="s">
        <v>1399</v>
      </c>
      <c r="M366" s="33">
        <v>0.23</v>
      </c>
      <c r="N366" s="34"/>
    </row>
    <row r="367" spans="1:14" ht="30" x14ac:dyDescent="0.25">
      <c r="A367" s="31" t="s">
        <v>578</v>
      </c>
      <c r="B367" s="31" t="s">
        <v>608</v>
      </c>
      <c r="C367" s="38">
        <v>46091</v>
      </c>
      <c r="D367" s="31" t="s">
        <v>1400</v>
      </c>
      <c r="E367" s="31">
        <v>205</v>
      </c>
      <c r="F367" s="31" t="s">
        <v>47</v>
      </c>
      <c r="G367" s="31" t="s">
        <v>6</v>
      </c>
      <c r="H367" s="32" t="s">
        <v>609</v>
      </c>
      <c r="I367" s="32" t="s">
        <v>584</v>
      </c>
      <c r="J367" s="31" t="s">
        <v>204</v>
      </c>
      <c r="K367" s="32" t="s">
        <v>1401</v>
      </c>
      <c r="L367" s="31" t="s">
        <v>1402</v>
      </c>
      <c r="M367" s="33">
        <v>0</v>
      </c>
      <c r="N367" s="34"/>
    </row>
    <row r="368" spans="1:14" ht="30" x14ac:dyDescent="0.25">
      <c r="A368" s="31" t="s">
        <v>578</v>
      </c>
      <c r="B368" s="31" t="s">
        <v>608</v>
      </c>
      <c r="C368" s="38">
        <v>46091</v>
      </c>
      <c r="D368" s="31" t="s">
        <v>1403</v>
      </c>
      <c r="E368" s="31">
        <v>205</v>
      </c>
      <c r="F368" s="31" t="s">
        <v>47</v>
      </c>
      <c r="G368" s="31" t="s">
        <v>6</v>
      </c>
      <c r="H368" s="32" t="s">
        <v>609</v>
      </c>
      <c r="I368" s="32" t="s">
        <v>584</v>
      </c>
      <c r="J368" s="31" t="s">
        <v>191</v>
      </c>
      <c r="K368" s="31" t="s">
        <v>1404</v>
      </c>
      <c r="L368" s="31" t="s">
        <v>1405</v>
      </c>
      <c r="M368" s="33">
        <v>0</v>
      </c>
      <c r="N368" s="34"/>
    </row>
    <row r="369" spans="1:14" ht="30" x14ac:dyDescent="0.25">
      <c r="A369" s="31" t="s">
        <v>578</v>
      </c>
      <c r="B369" s="31" t="s">
        <v>608</v>
      </c>
      <c r="C369" s="38">
        <v>46091</v>
      </c>
      <c r="D369" s="31" t="s">
        <v>1406</v>
      </c>
      <c r="E369" s="31">
        <v>206</v>
      </c>
      <c r="F369" s="31" t="s">
        <v>582</v>
      </c>
      <c r="G369" s="31" t="s">
        <v>6</v>
      </c>
      <c r="H369" s="31" t="s">
        <v>1407</v>
      </c>
      <c r="I369" s="32" t="s">
        <v>1257</v>
      </c>
      <c r="J369" s="31" t="s">
        <v>196</v>
      </c>
      <c r="K369" s="32" t="s">
        <v>1258</v>
      </c>
      <c r="L369" s="31" t="s">
        <v>1408</v>
      </c>
      <c r="M369" s="36">
        <v>7.08</v>
      </c>
      <c r="N369" s="34"/>
    </row>
    <row r="370" spans="1:14" ht="30" x14ac:dyDescent="0.25">
      <c r="A370" s="31" t="s">
        <v>578</v>
      </c>
      <c r="B370" s="31" t="s">
        <v>581</v>
      </c>
      <c r="C370" s="38">
        <v>46126</v>
      </c>
      <c r="D370" s="31" t="s">
        <v>1650</v>
      </c>
      <c r="E370" s="31">
        <v>303</v>
      </c>
      <c r="F370" s="31" t="s">
        <v>602</v>
      </c>
      <c r="G370" s="31" t="s">
        <v>6</v>
      </c>
      <c r="H370" s="31" t="s">
        <v>55</v>
      </c>
      <c r="I370" s="32" t="s">
        <v>793</v>
      </c>
      <c r="J370" s="31" t="s">
        <v>48</v>
      </c>
      <c r="K370" s="32" t="s">
        <v>1651</v>
      </c>
      <c r="L370" s="31" t="s">
        <v>1652</v>
      </c>
      <c r="M370" s="33">
        <v>5.4029999999999996</v>
      </c>
      <c r="N370" s="34"/>
    </row>
    <row r="371" spans="1:14" ht="30" x14ac:dyDescent="0.25">
      <c r="A371" s="31" t="s">
        <v>578</v>
      </c>
      <c r="B371" s="31" t="s">
        <v>581</v>
      </c>
      <c r="C371" s="38">
        <v>46126</v>
      </c>
      <c r="D371" s="31" t="s">
        <v>389</v>
      </c>
      <c r="E371" s="31">
        <v>205</v>
      </c>
      <c r="F371" s="31" t="s">
        <v>41</v>
      </c>
      <c r="G371" s="31" t="s">
        <v>6</v>
      </c>
      <c r="H371" s="31" t="s">
        <v>49</v>
      </c>
      <c r="I371" s="32" t="s">
        <v>663</v>
      </c>
      <c r="J371" s="31" t="s">
        <v>42</v>
      </c>
      <c r="K371" s="31" t="s">
        <v>390</v>
      </c>
      <c r="L371" s="31" t="s">
        <v>391</v>
      </c>
      <c r="M371" s="35">
        <v>0</v>
      </c>
      <c r="N371" s="34" t="s">
        <v>392</v>
      </c>
    </row>
    <row r="372" spans="1:14" ht="30" x14ac:dyDescent="0.25">
      <c r="A372" s="31" t="s">
        <v>578</v>
      </c>
      <c r="B372" s="31" t="s">
        <v>581</v>
      </c>
      <c r="C372" s="38">
        <v>46126</v>
      </c>
      <c r="D372" s="31" t="s">
        <v>392</v>
      </c>
      <c r="E372" s="31">
        <v>205</v>
      </c>
      <c r="F372" s="31" t="s">
        <v>582</v>
      </c>
      <c r="G372" s="31" t="s">
        <v>6</v>
      </c>
      <c r="H372" s="31" t="s">
        <v>49</v>
      </c>
      <c r="I372" s="32" t="s">
        <v>633</v>
      </c>
      <c r="J372" s="31" t="s">
        <v>42</v>
      </c>
      <c r="K372" s="32" t="s">
        <v>393</v>
      </c>
      <c r="L372" s="31" t="s">
        <v>394</v>
      </c>
      <c r="M372" s="35">
        <v>0</v>
      </c>
      <c r="N372" s="34" t="s">
        <v>389</v>
      </c>
    </row>
    <row r="373" spans="1:14" ht="30" x14ac:dyDescent="0.25">
      <c r="A373" s="31" t="s">
        <v>578</v>
      </c>
      <c r="B373" s="31" t="s">
        <v>581</v>
      </c>
      <c r="C373" s="38">
        <v>46126</v>
      </c>
      <c r="D373" s="31" t="s">
        <v>1653</v>
      </c>
      <c r="E373" s="31">
        <v>303</v>
      </c>
      <c r="F373" s="31" t="s">
        <v>582</v>
      </c>
      <c r="G373" s="31" t="s">
        <v>6</v>
      </c>
      <c r="H373" s="32" t="s">
        <v>1654</v>
      </c>
      <c r="I373" s="32" t="s">
        <v>1141</v>
      </c>
      <c r="J373" s="31" t="s">
        <v>56</v>
      </c>
      <c r="K373" s="32" t="s">
        <v>1655</v>
      </c>
      <c r="L373" s="31" t="s">
        <v>1656</v>
      </c>
      <c r="M373" s="33">
        <v>1.98</v>
      </c>
      <c r="N373" s="34"/>
    </row>
    <row r="374" spans="1:14" ht="30" x14ac:dyDescent="0.25">
      <c r="A374" s="31" t="s">
        <v>578</v>
      </c>
      <c r="B374" s="31" t="s">
        <v>581</v>
      </c>
      <c r="C374" s="38">
        <v>46126</v>
      </c>
      <c r="D374" s="31" t="s">
        <v>1240</v>
      </c>
      <c r="E374" s="31">
        <v>303</v>
      </c>
      <c r="F374" s="31" t="s">
        <v>41</v>
      </c>
      <c r="G374" s="31" t="s">
        <v>6</v>
      </c>
      <c r="H374" s="31" t="s">
        <v>1241</v>
      </c>
      <c r="I374" s="32" t="s">
        <v>593</v>
      </c>
      <c r="J374" s="31" t="s">
        <v>67</v>
      </c>
      <c r="K374" s="31" t="s">
        <v>1242</v>
      </c>
      <c r="L374" s="31" t="s">
        <v>1243</v>
      </c>
      <c r="M374" s="33">
        <v>2.3530000000000002</v>
      </c>
      <c r="N374" s="34"/>
    </row>
    <row r="375" spans="1:14" ht="30" x14ac:dyDescent="0.25">
      <c r="A375" s="31" t="s">
        <v>578</v>
      </c>
      <c r="B375" s="31" t="s">
        <v>581</v>
      </c>
      <c r="C375" s="38">
        <v>46126</v>
      </c>
      <c r="D375" s="31" t="s">
        <v>1450</v>
      </c>
      <c r="E375" s="31">
        <v>303</v>
      </c>
      <c r="F375" s="31" t="s">
        <v>588</v>
      </c>
      <c r="G375" s="31" t="s">
        <v>6</v>
      </c>
      <c r="H375" s="31" t="s">
        <v>1451</v>
      </c>
      <c r="I375" s="32" t="s">
        <v>1452</v>
      </c>
      <c r="J375" s="31" t="s">
        <v>61</v>
      </c>
      <c r="K375" s="31" t="s">
        <v>1453</v>
      </c>
      <c r="L375" s="31" t="s">
        <v>1454</v>
      </c>
      <c r="M375" s="33">
        <v>15.99</v>
      </c>
      <c r="N375" s="34" t="s">
        <v>1455</v>
      </c>
    </row>
    <row r="376" spans="1:14" ht="30" x14ac:dyDescent="0.25">
      <c r="A376" s="31" t="s">
        <v>578</v>
      </c>
      <c r="B376" s="31" t="s">
        <v>581</v>
      </c>
      <c r="C376" s="38">
        <v>46126</v>
      </c>
      <c r="D376" s="31" t="s">
        <v>1455</v>
      </c>
      <c r="E376" s="31">
        <v>303</v>
      </c>
      <c r="F376" s="31" t="s">
        <v>47</v>
      </c>
      <c r="G376" s="31" t="s">
        <v>6</v>
      </c>
      <c r="H376" s="31" t="s">
        <v>1456</v>
      </c>
      <c r="I376" s="32" t="s">
        <v>1452</v>
      </c>
      <c r="J376" s="31" t="s">
        <v>61</v>
      </c>
      <c r="K376" s="31" t="s">
        <v>1453</v>
      </c>
      <c r="L376" s="31" t="s">
        <v>1457</v>
      </c>
      <c r="M376" s="36">
        <v>0.39600000000000002</v>
      </c>
      <c r="N376" s="34" t="s">
        <v>1450</v>
      </c>
    </row>
    <row r="377" spans="1:14" ht="30" x14ac:dyDescent="0.25">
      <c r="A377" s="31" t="s">
        <v>578</v>
      </c>
      <c r="B377" s="31" t="s">
        <v>581</v>
      </c>
      <c r="C377" s="38">
        <v>46126</v>
      </c>
      <c r="D377" s="31" t="s">
        <v>15</v>
      </c>
      <c r="E377" s="31">
        <v>206</v>
      </c>
      <c r="F377" s="31" t="s">
        <v>41</v>
      </c>
      <c r="G377" s="31" t="s">
        <v>6</v>
      </c>
      <c r="H377" s="31" t="s">
        <v>668</v>
      </c>
      <c r="I377" s="32" t="s">
        <v>669</v>
      </c>
      <c r="J377" s="31" t="s">
        <v>45</v>
      </c>
      <c r="K377" s="32" t="s">
        <v>74</v>
      </c>
      <c r="L377" s="31" t="s">
        <v>75</v>
      </c>
      <c r="M377" s="35">
        <v>0.191</v>
      </c>
      <c r="N377" s="31"/>
    </row>
    <row r="378" spans="1:14" ht="30" x14ac:dyDescent="0.25">
      <c r="A378" s="31" t="s">
        <v>578</v>
      </c>
      <c r="B378" s="31" t="s">
        <v>581</v>
      </c>
      <c r="C378" s="38">
        <v>46126</v>
      </c>
      <c r="D378" s="31" t="s">
        <v>1458</v>
      </c>
      <c r="E378" s="31">
        <v>303</v>
      </c>
      <c r="F378" s="31" t="s">
        <v>41</v>
      </c>
      <c r="G378" s="31" t="s">
        <v>6</v>
      </c>
      <c r="H378" s="31" t="s">
        <v>1241</v>
      </c>
      <c r="I378" s="32" t="s">
        <v>1442</v>
      </c>
      <c r="J378" s="31" t="s">
        <v>766</v>
      </c>
      <c r="K378" s="32" t="s">
        <v>1443</v>
      </c>
      <c r="L378" s="31" t="s">
        <v>1459</v>
      </c>
      <c r="M378" s="35">
        <v>1.3380000000000001</v>
      </c>
      <c r="N378" s="31"/>
    </row>
    <row r="379" spans="1:14" ht="30" x14ac:dyDescent="0.25">
      <c r="A379" s="31" t="s">
        <v>578</v>
      </c>
      <c r="B379" s="31" t="s">
        <v>581</v>
      </c>
      <c r="C379" s="38">
        <v>46126</v>
      </c>
      <c r="D379" s="31" t="s">
        <v>1460</v>
      </c>
      <c r="E379" s="31">
        <v>205</v>
      </c>
      <c r="F379" s="31" t="s">
        <v>47</v>
      </c>
      <c r="G379" s="31" t="s">
        <v>6</v>
      </c>
      <c r="H379" s="31" t="s">
        <v>43</v>
      </c>
      <c r="I379" s="32" t="s">
        <v>584</v>
      </c>
      <c r="J379" s="31" t="s">
        <v>44</v>
      </c>
      <c r="K379" s="31" t="s">
        <v>1461</v>
      </c>
      <c r="L379" s="31" t="s">
        <v>1462</v>
      </c>
      <c r="M379" s="36">
        <v>2.8000000000000001E-2</v>
      </c>
      <c r="N379" s="31"/>
    </row>
    <row r="380" spans="1:14" ht="30" x14ac:dyDescent="0.25">
      <c r="A380" s="31" t="s">
        <v>578</v>
      </c>
      <c r="B380" s="31" t="s">
        <v>581</v>
      </c>
      <c r="C380" s="38">
        <v>46126</v>
      </c>
      <c r="D380" s="31" t="s">
        <v>1463</v>
      </c>
      <c r="E380" s="31">
        <v>303</v>
      </c>
      <c r="F380" s="31" t="s">
        <v>582</v>
      </c>
      <c r="G380" s="31" t="s">
        <v>6</v>
      </c>
      <c r="H380" s="31" t="s">
        <v>55</v>
      </c>
      <c r="I380" s="32" t="s">
        <v>624</v>
      </c>
      <c r="J380" s="31" t="s">
        <v>59</v>
      </c>
      <c r="K380" s="31" t="s">
        <v>1464</v>
      </c>
      <c r="L380" s="31" t="s">
        <v>1465</v>
      </c>
      <c r="M380" s="36">
        <v>1.972</v>
      </c>
      <c r="N380" s="31"/>
    </row>
    <row r="381" spans="1:14" ht="30" x14ac:dyDescent="0.25">
      <c r="A381" s="31" t="s">
        <v>578</v>
      </c>
      <c r="B381" s="31" t="s">
        <v>597</v>
      </c>
      <c r="C381" s="38">
        <v>46126</v>
      </c>
      <c r="D381" s="31" t="s">
        <v>228</v>
      </c>
      <c r="E381" s="31">
        <v>303</v>
      </c>
      <c r="F381" s="31" t="s">
        <v>582</v>
      </c>
      <c r="G381" s="31" t="s">
        <v>6</v>
      </c>
      <c r="H381" s="32" t="s">
        <v>109</v>
      </c>
      <c r="I381" s="32" t="s">
        <v>630</v>
      </c>
      <c r="J381" s="31" t="s">
        <v>114</v>
      </c>
      <c r="K381" s="31" t="s">
        <v>229</v>
      </c>
      <c r="L381" s="31" t="s">
        <v>230</v>
      </c>
      <c r="M381" s="36">
        <v>2.9000000000000001E-2</v>
      </c>
      <c r="N381" s="31"/>
    </row>
    <row r="382" spans="1:14" ht="30" x14ac:dyDescent="0.25">
      <c r="A382" s="31" t="s">
        <v>578</v>
      </c>
      <c r="B382" s="31" t="s">
        <v>597</v>
      </c>
      <c r="C382" s="38">
        <v>46126</v>
      </c>
      <c r="D382" s="31" t="s">
        <v>1337</v>
      </c>
      <c r="E382" s="31">
        <v>303</v>
      </c>
      <c r="F382" s="31" t="s">
        <v>602</v>
      </c>
      <c r="G382" s="31" t="s">
        <v>6</v>
      </c>
      <c r="H382" s="31" t="s">
        <v>99</v>
      </c>
      <c r="I382" s="32" t="s">
        <v>679</v>
      </c>
      <c r="J382" s="31" t="s">
        <v>97</v>
      </c>
      <c r="K382" s="31" t="s">
        <v>1338</v>
      </c>
      <c r="L382" s="31" t="s">
        <v>1339</v>
      </c>
      <c r="M382" s="35">
        <v>3.61</v>
      </c>
      <c r="N382" s="31" t="s">
        <v>1340</v>
      </c>
    </row>
    <row r="383" spans="1:14" ht="30" x14ac:dyDescent="0.25">
      <c r="A383" s="31" t="s">
        <v>578</v>
      </c>
      <c r="B383" s="31" t="s">
        <v>597</v>
      </c>
      <c r="C383" s="38">
        <v>46126</v>
      </c>
      <c r="D383" s="31" t="s">
        <v>1341</v>
      </c>
      <c r="E383" s="31">
        <v>303</v>
      </c>
      <c r="F383" s="31" t="s">
        <v>602</v>
      </c>
      <c r="G383" s="31" t="s">
        <v>6</v>
      </c>
      <c r="H383" s="31" t="s">
        <v>57</v>
      </c>
      <c r="I383" s="32" t="s">
        <v>679</v>
      </c>
      <c r="J383" s="31" t="s">
        <v>97</v>
      </c>
      <c r="K383" s="31" t="s">
        <v>1342</v>
      </c>
      <c r="L383" s="31" t="s">
        <v>1343</v>
      </c>
      <c r="M383" s="33">
        <v>3.7999999999999999E-2</v>
      </c>
      <c r="N383" s="34" t="s">
        <v>1344</v>
      </c>
    </row>
    <row r="384" spans="1:14" ht="30" x14ac:dyDescent="0.25">
      <c r="A384" s="31" t="s">
        <v>578</v>
      </c>
      <c r="B384" s="31" t="s">
        <v>597</v>
      </c>
      <c r="C384" s="38">
        <v>46126</v>
      </c>
      <c r="D384" s="31" t="s">
        <v>1345</v>
      </c>
      <c r="E384" s="31">
        <v>303</v>
      </c>
      <c r="F384" s="31" t="s">
        <v>602</v>
      </c>
      <c r="G384" s="31" t="s">
        <v>6</v>
      </c>
      <c r="H384" s="31" t="s">
        <v>57</v>
      </c>
      <c r="I384" s="32" t="s">
        <v>679</v>
      </c>
      <c r="J384" s="31" t="s">
        <v>97</v>
      </c>
      <c r="K384" s="31" t="s">
        <v>1346</v>
      </c>
      <c r="L384" s="31" t="s">
        <v>1347</v>
      </c>
      <c r="M384" s="37">
        <v>7.0000000000000001E-3</v>
      </c>
      <c r="N384" s="31" t="s">
        <v>1348</v>
      </c>
    </row>
    <row r="385" spans="1:14" ht="30" x14ac:dyDescent="0.25">
      <c r="A385" s="31" t="s">
        <v>578</v>
      </c>
      <c r="B385" s="31" t="s">
        <v>597</v>
      </c>
      <c r="C385" s="38">
        <v>46126</v>
      </c>
      <c r="D385" s="31" t="s">
        <v>1172</v>
      </c>
      <c r="E385" s="31">
        <v>303</v>
      </c>
      <c r="F385" s="31" t="s">
        <v>582</v>
      </c>
      <c r="G385" s="31" t="s">
        <v>6</v>
      </c>
      <c r="H385" s="31" t="s">
        <v>351</v>
      </c>
      <c r="I385" s="32" t="s">
        <v>644</v>
      </c>
      <c r="J385" s="31" t="s">
        <v>114</v>
      </c>
      <c r="K385" s="31" t="s">
        <v>1173</v>
      </c>
      <c r="L385" s="31" t="s">
        <v>1174</v>
      </c>
      <c r="M385" s="33">
        <v>1.17</v>
      </c>
      <c r="N385" s="31" t="s">
        <v>1175</v>
      </c>
    </row>
    <row r="386" spans="1:14" ht="30" x14ac:dyDescent="0.25">
      <c r="A386" s="31" t="s">
        <v>578</v>
      </c>
      <c r="B386" s="31" t="s">
        <v>597</v>
      </c>
      <c r="C386" s="38">
        <v>46126</v>
      </c>
      <c r="D386" s="31" t="s">
        <v>1175</v>
      </c>
      <c r="E386" s="31">
        <v>303</v>
      </c>
      <c r="F386" s="31" t="s">
        <v>41</v>
      </c>
      <c r="G386" s="31" t="s">
        <v>6</v>
      </c>
      <c r="H386" s="31" t="s">
        <v>351</v>
      </c>
      <c r="I386" s="32" t="s">
        <v>644</v>
      </c>
      <c r="J386" s="31" t="s">
        <v>114</v>
      </c>
      <c r="K386" s="31" t="s">
        <v>1173</v>
      </c>
      <c r="L386" s="32" t="s">
        <v>1176</v>
      </c>
      <c r="M386" s="35">
        <v>0.94</v>
      </c>
      <c r="N386" s="34" t="s">
        <v>1172</v>
      </c>
    </row>
    <row r="387" spans="1:14" ht="30" x14ac:dyDescent="0.25">
      <c r="A387" s="31" t="s">
        <v>578</v>
      </c>
      <c r="B387" s="31" t="s">
        <v>597</v>
      </c>
      <c r="C387" s="38">
        <v>46126</v>
      </c>
      <c r="D387" s="31" t="s">
        <v>1466</v>
      </c>
      <c r="E387" s="31">
        <v>205</v>
      </c>
      <c r="F387" s="31" t="s">
        <v>47</v>
      </c>
      <c r="G387" s="31" t="s">
        <v>6</v>
      </c>
      <c r="H387" s="31" t="s">
        <v>103</v>
      </c>
      <c r="I387" s="32" t="s">
        <v>584</v>
      </c>
      <c r="J387" s="31" t="s">
        <v>104</v>
      </c>
      <c r="K387" s="31" t="s">
        <v>1467</v>
      </c>
      <c r="L387" s="31" t="s">
        <v>1468</v>
      </c>
      <c r="M387" s="33">
        <v>0</v>
      </c>
      <c r="N387" s="34"/>
    </row>
    <row r="388" spans="1:14" ht="30" x14ac:dyDescent="0.25">
      <c r="A388" s="31" t="s">
        <v>578</v>
      </c>
      <c r="B388" s="31" t="s">
        <v>608</v>
      </c>
      <c r="C388" s="38">
        <v>46126</v>
      </c>
      <c r="D388" s="31" t="s">
        <v>1576</v>
      </c>
      <c r="E388" s="31">
        <v>303</v>
      </c>
      <c r="F388" s="31" t="s">
        <v>602</v>
      </c>
      <c r="G388" s="31" t="s">
        <v>6</v>
      </c>
      <c r="H388" s="31" t="s">
        <v>185</v>
      </c>
      <c r="I388" s="32" t="s">
        <v>612</v>
      </c>
      <c r="J388" s="31" t="s">
        <v>197</v>
      </c>
      <c r="K388" s="31" t="s">
        <v>1577</v>
      </c>
      <c r="L388" s="31" t="s">
        <v>1578</v>
      </c>
      <c r="M388" s="35">
        <v>5.16</v>
      </c>
      <c r="N388" s="34"/>
    </row>
    <row r="389" spans="1:14" ht="30" x14ac:dyDescent="0.25">
      <c r="A389" s="31" t="s">
        <v>578</v>
      </c>
      <c r="B389" s="31" t="s">
        <v>608</v>
      </c>
      <c r="C389" s="38">
        <v>46126</v>
      </c>
      <c r="D389" s="31" t="s">
        <v>1469</v>
      </c>
      <c r="E389" s="31">
        <v>205</v>
      </c>
      <c r="F389" s="31" t="s">
        <v>47</v>
      </c>
      <c r="G389" s="31" t="s">
        <v>6</v>
      </c>
      <c r="H389" s="31" t="s">
        <v>609</v>
      </c>
      <c r="I389" s="32" t="s">
        <v>584</v>
      </c>
      <c r="J389" s="31" t="s">
        <v>194</v>
      </c>
      <c r="K389" s="31" t="s">
        <v>1470</v>
      </c>
      <c r="L389" s="31" t="s">
        <v>1471</v>
      </c>
      <c r="M389" s="33">
        <v>0</v>
      </c>
      <c r="N389" s="34"/>
    </row>
    <row r="390" spans="1:14" ht="30" x14ac:dyDescent="0.25">
      <c r="A390" s="31" t="s">
        <v>578</v>
      </c>
      <c r="B390" s="31" t="s">
        <v>608</v>
      </c>
      <c r="C390" s="38">
        <v>46126</v>
      </c>
      <c r="D390" s="31" t="s">
        <v>1472</v>
      </c>
      <c r="E390" s="31">
        <v>205</v>
      </c>
      <c r="F390" s="31" t="s">
        <v>47</v>
      </c>
      <c r="G390" s="31" t="s">
        <v>6</v>
      </c>
      <c r="H390" s="31" t="s">
        <v>213</v>
      </c>
      <c r="I390" s="32" t="s">
        <v>584</v>
      </c>
      <c r="J390" s="31" t="s">
        <v>194</v>
      </c>
      <c r="K390" s="31" t="s">
        <v>1473</v>
      </c>
      <c r="L390" s="31" t="s">
        <v>1474</v>
      </c>
      <c r="M390" s="36">
        <v>0</v>
      </c>
      <c r="N390" s="34"/>
    </row>
    <row r="391" spans="1:14" ht="30" x14ac:dyDescent="0.25">
      <c r="A391" s="31" t="s">
        <v>578</v>
      </c>
      <c r="B391" s="31" t="s">
        <v>608</v>
      </c>
      <c r="C391" s="38">
        <v>46126</v>
      </c>
      <c r="D391" s="31" t="s">
        <v>1475</v>
      </c>
      <c r="E391" s="31">
        <v>205</v>
      </c>
      <c r="F391" s="31" t="s">
        <v>40</v>
      </c>
      <c r="G391" s="31" t="s">
        <v>6</v>
      </c>
      <c r="H391" s="31" t="s">
        <v>609</v>
      </c>
      <c r="I391" s="32" t="s">
        <v>584</v>
      </c>
      <c r="J391" s="31" t="s">
        <v>187</v>
      </c>
      <c r="K391" s="31" t="s">
        <v>1476</v>
      </c>
      <c r="L391" s="31" t="s">
        <v>1477</v>
      </c>
      <c r="M391" s="36">
        <v>0</v>
      </c>
      <c r="N391" s="34"/>
    </row>
    <row r="392" spans="1:14" ht="30" x14ac:dyDescent="0.25">
      <c r="A392" s="31" t="s">
        <v>712</v>
      </c>
      <c r="B392" s="31" t="s">
        <v>712</v>
      </c>
      <c r="C392" s="38">
        <v>46154</v>
      </c>
      <c r="D392" s="31" t="s">
        <v>1503</v>
      </c>
      <c r="E392" s="31">
        <v>207</v>
      </c>
      <c r="F392" s="31" t="s">
        <v>72</v>
      </c>
      <c r="G392" s="31" t="s">
        <v>6</v>
      </c>
      <c r="H392" s="31" t="s">
        <v>1504</v>
      </c>
      <c r="I392" s="32" t="s">
        <v>584</v>
      </c>
      <c r="J392" s="31" t="s">
        <v>96</v>
      </c>
      <c r="K392" s="31" t="s">
        <v>1505</v>
      </c>
      <c r="L392" s="32" t="s">
        <v>1506</v>
      </c>
      <c r="M392" s="33">
        <v>0</v>
      </c>
      <c r="N392" s="34"/>
    </row>
    <row r="393" spans="1:14" ht="30" x14ac:dyDescent="0.25">
      <c r="A393" s="31" t="s">
        <v>578</v>
      </c>
      <c r="B393" s="31" t="s">
        <v>1507</v>
      </c>
      <c r="C393" s="38">
        <v>46154</v>
      </c>
      <c r="D393" s="31" t="s">
        <v>1508</v>
      </c>
      <c r="E393" s="31">
        <v>303</v>
      </c>
      <c r="F393" s="31" t="s">
        <v>41</v>
      </c>
      <c r="G393" s="31" t="s">
        <v>6</v>
      </c>
      <c r="H393" s="31" t="s">
        <v>1509</v>
      </c>
      <c r="I393" s="32" t="s">
        <v>350</v>
      </c>
      <c r="J393" s="31" t="s">
        <v>104</v>
      </c>
      <c r="K393" s="31" t="s">
        <v>1510</v>
      </c>
      <c r="L393" s="31" t="s">
        <v>1511</v>
      </c>
      <c r="M393" s="37">
        <v>0</v>
      </c>
      <c r="N393" s="31"/>
    </row>
    <row r="394" spans="1:14" ht="30" x14ac:dyDescent="0.25">
      <c r="A394" s="31" t="s">
        <v>578</v>
      </c>
      <c r="B394" s="31" t="s">
        <v>581</v>
      </c>
      <c r="C394" s="38">
        <v>46154</v>
      </c>
      <c r="D394" s="31" t="s">
        <v>1512</v>
      </c>
      <c r="E394" s="31">
        <v>303</v>
      </c>
      <c r="F394" s="31" t="s">
        <v>583</v>
      </c>
      <c r="G394" s="31" t="s">
        <v>6</v>
      </c>
      <c r="H394" s="31" t="s">
        <v>55</v>
      </c>
      <c r="I394" s="32" t="s">
        <v>765</v>
      </c>
      <c r="J394" s="31" t="s">
        <v>45</v>
      </c>
      <c r="K394" s="31" t="s">
        <v>1513</v>
      </c>
      <c r="L394" s="31" t="s">
        <v>1514</v>
      </c>
      <c r="M394" s="33">
        <v>5.3209999999999997</v>
      </c>
      <c r="N394" s="31" t="s">
        <v>1515</v>
      </c>
    </row>
    <row r="395" spans="1:14" ht="30" x14ac:dyDescent="0.25">
      <c r="A395" s="31" t="s">
        <v>578</v>
      </c>
      <c r="B395" s="31" t="s">
        <v>581</v>
      </c>
      <c r="C395" s="38">
        <v>46154</v>
      </c>
      <c r="D395" s="31" t="s">
        <v>1515</v>
      </c>
      <c r="E395" s="31">
        <v>303</v>
      </c>
      <c r="F395" s="31" t="s">
        <v>582</v>
      </c>
      <c r="G395" s="31" t="s">
        <v>6</v>
      </c>
      <c r="H395" s="31" t="s">
        <v>1516</v>
      </c>
      <c r="I395" s="32" t="s">
        <v>765</v>
      </c>
      <c r="J395" s="31" t="s">
        <v>45</v>
      </c>
      <c r="K395" s="31" t="s">
        <v>1513</v>
      </c>
      <c r="L395" s="31" t="s">
        <v>1517</v>
      </c>
      <c r="M395" s="36">
        <v>0.27400000000000002</v>
      </c>
      <c r="N395" s="34" t="s">
        <v>1512</v>
      </c>
    </row>
    <row r="396" spans="1:14" ht="30" x14ac:dyDescent="0.25">
      <c r="A396" s="31" t="s">
        <v>578</v>
      </c>
      <c r="B396" s="31" t="s">
        <v>581</v>
      </c>
      <c r="C396" s="38">
        <v>46154</v>
      </c>
      <c r="D396" s="31" t="s">
        <v>81</v>
      </c>
      <c r="E396" s="31">
        <v>205</v>
      </c>
      <c r="F396" s="31" t="s">
        <v>47</v>
      </c>
      <c r="G396" s="31" t="s">
        <v>6</v>
      </c>
      <c r="H396" s="32" t="s">
        <v>43</v>
      </c>
      <c r="I396" s="32" t="s">
        <v>584</v>
      </c>
      <c r="J396" s="31" t="s">
        <v>67</v>
      </c>
      <c r="K396" s="31" t="s">
        <v>82</v>
      </c>
      <c r="L396" s="31" t="s">
        <v>83</v>
      </c>
      <c r="M396" s="36">
        <v>3.5999999999999997E-2</v>
      </c>
      <c r="N396" s="34"/>
    </row>
    <row r="397" spans="1:14" ht="30" x14ac:dyDescent="0.25">
      <c r="A397" s="31" t="s">
        <v>578</v>
      </c>
      <c r="B397" s="31" t="s">
        <v>581</v>
      </c>
      <c r="C397" s="38">
        <v>46154</v>
      </c>
      <c r="D397" s="31" t="s">
        <v>412</v>
      </c>
      <c r="E397" s="31">
        <v>205</v>
      </c>
      <c r="F397" s="31" t="s">
        <v>47</v>
      </c>
      <c r="G397" s="31" t="s">
        <v>6</v>
      </c>
      <c r="H397" s="31" t="s">
        <v>43</v>
      </c>
      <c r="I397" s="32" t="s">
        <v>584</v>
      </c>
      <c r="J397" s="31" t="s">
        <v>67</v>
      </c>
      <c r="K397" s="31" t="s">
        <v>413</v>
      </c>
      <c r="L397" s="31" t="s">
        <v>414</v>
      </c>
      <c r="M397" s="36">
        <v>4.4999999999999998E-2</v>
      </c>
      <c r="N397" s="34"/>
    </row>
    <row r="398" spans="1:14" ht="30" x14ac:dyDescent="0.25">
      <c r="A398" s="31" t="s">
        <v>578</v>
      </c>
      <c r="B398" s="31" t="s">
        <v>581</v>
      </c>
      <c r="C398" s="38">
        <v>46154</v>
      </c>
      <c r="D398" s="31" t="s">
        <v>1518</v>
      </c>
      <c r="E398" s="31">
        <v>205</v>
      </c>
      <c r="F398" s="31" t="s">
        <v>40</v>
      </c>
      <c r="G398" s="31" t="s">
        <v>6</v>
      </c>
      <c r="H398" s="32" t="s">
        <v>43</v>
      </c>
      <c r="I398" s="32" t="s">
        <v>584</v>
      </c>
      <c r="J398" s="31" t="s">
        <v>45</v>
      </c>
      <c r="K398" s="31" t="s">
        <v>1519</v>
      </c>
      <c r="L398" s="31" t="s">
        <v>1520</v>
      </c>
      <c r="M398" s="36">
        <v>7.4999999999999997E-2</v>
      </c>
      <c r="N398" s="34"/>
    </row>
    <row r="399" spans="1:14" ht="30" x14ac:dyDescent="0.25">
      <c r="A399" s="31" t="s">
        <v>578</v>
      </c>
      <c r="B399" s="31" t="s">
        <v>581</v>
      </c>
      <c r="C399" s="38">
        <v>46154</v>
      </c>
      <c r="D399" s="31" t="s">
        <v>1320</v>
      </c>
      <c r="E399" s="31">
        <v>206</v>
      </c>
      <c r="F399" s="31" t="s">
        <v>582</v>
      </c>
      <c r="G399" s="31" t="s">
        <v>6</v>
      </c>
      <c r="H399" s="32" t="s">
        <v>626</v>
      </c>
      <c r="I399" s="32" t="s">
        <v>1321</v>
      </c>
      <c r="J399" s="31" t="s">
        <v>42</v>
      </c>
      <c r="K399" s="31" t="s">
        <v>1322</v>
      </c>
      <c r="L399" s="31" t="s">
        <v>1323</v>
      </c>
      <c r="M399" s="35">
        <v>0.41</v>
      </c>
      <c r="N399" s="34"/>
    </row>
    <row r="400" spans="1:14" ht="30" x14ac:dyDescent="0.25">
      <c r="A400" s="31" t="s">
        <v>578</v>
      </c>
      <c r="B400" s="31" t="s">
        <v>581</v>
      </c>
      <c r="C400" s="38">
        <v>46154</v>
      </c>
      <c r="D400" s="31" t="s">
        <v>1324</v>
      </c>
      <c r="E400" s="31">
        <v>206</v>
      </c>
      <c r="F400" s="31" t="s">
        <v>582</v>
      </c>
      <c r="G400" s="31" t="s">
        <v>6</v>
      </c>
      <c r="H400" s="32" t="s">
        <v>626</v>
      </c>
      <c r="I400" s="32" t="s">
        <v>1321</v>
      </c>
      <c r="J400" s="31" t="s">
        <v>42</v>
      </c>
      <c r="K400" s="31" t="s">
        <v>1325</v>
      </c>
      <c r="L400" s="31" t="s">
        <v>1326</v>
      </c>
      <c r="M400" s="36">
        <v>1.157</v>
      </c>
      <c r="N400" s="34"/>
    </row>
    <row r="401" spans="1:14" ht="30" x14ac:dyDescent="0.25">
      <c r="A401" s="31" t="s">
        <v>578</v>
      </c>
      <c r="B401" s="31" t="s">
        <v>597</v>
      </c>
      <c r="C401" s="38">
        <v>46154</v>
      </c>
      <c r="D401" s="31" t="s">
        <v>1158</v>
      </c>
      <c r="E401" s="31">
        <v>206</v>
      </c>
      <c r="F401" s="31" t="s">
        <v>582</v>
      </c>
      <c r="G401" s="31" t="s">
        <v>6</v>
      </c>
      <c r="H401" s="32" t="s">
        <v>109</v>
      </c>
      <c r="I401" s="32" t="s">
        <v>584</v>
      </c>
      <c r="J401" s="31" t="s">
        <v>94</v>
      </c>
      <c r="K401" s="31" t="s">
        <v>1280</v>
      </c>
      <c r="L401" s="31" t="s">
        <v>1281</v>
      </c>
      <c r="M401" s="36">
        <v>1.2E-2</v>
      </c>
      <c r="N401" s="34" t="s">
        <v>1159</v>
      </c>
    </row>
    <row r="402" spans="1:14" ht="30" x14ac:dyDescent="0.25">
      <c r="A402" s="31" t="s">
        <v>578</v>
      </c>
      <c r="B402" s="31" t="s">
        <v>597</v>
      </c>
      <c r="C402" s="38">
        <v>46154</v>
      </c>
      <c r="D402" s="31" t="s">
        <v>1159</v>
      </c>
      <c r="E402" s="31">
        <v>206</v>
      </c>
      <c r="F402" s="31" t="s">
        <v>41</v>
      </c>
      <c r="G402" s="31" t="s">
        <v>6</v>
      </c>
      <c r="H402" s="32" t="s">
        <v>109</v>
      </c>
      <c r="I402" s="32" t="s">
        <v>584</v>
      </c>
      <c r="J402" s="31" t="s">
        <v>94</v>
      </c>
      <c r="K402" s="31" t="s">
        <v>1280</v>
      </c>
      <c r="L402" s="31" t="s">
        <v>1657</v>
      </c>
      <c r="M402" s="33">
        <v>2.4E-2</v>
      </c>
      <c r="N402" s="34" t="s">
        <v>1158</v>
      </c>
    </row>
    <row r="403" spans="1:14" ht="30" x14ac:dyDescent="0.25">
      <c r="A403" s="31" t="s">
        <v>578</v>
      </c>
      <c r="B403" s="31" t="s">
        <v>603</v>
      </c>
      <c r="C403" s="38">
        <v>46154</v>
      </c>
      <c r="D403" s="31" t="s">
        <v>1521</v>
      </c>
      <c r="E403" s="31">
        <v>303</v>
      </c>
      <c r="F403" s="31" t="s">
        <v>582</v>
      </c>
      <c r="G403" s="31" t="s">
        <v>6</v>
      </c>
      <c r="H403" s="31" t="s">
        <v>1522</v>
      </c>
      <c r="I403" s="32" t="s">
        <v>675</v>
      </c>
      <c r="J403" s="31" t="s">
        <v>130</v>
      </c>
      <c r="K403" s="32" t="s">
        <v>1523</v>
      </c>
      <c r="L403" s="31" t="s">
        <v>1524</v>
      </c>
      <c r="M403" s="33">
        <v>0</v>
      </c>
      <c r="N403" s="31"/>
    </row>
    <row r="404" spans="1:14" ht="30" x14ac:dyDescent="0.25">
      <c r="A404" s="31" t="s">
        <v>578</v>
      </c>
      <c r="B404" s="31" t="s">
        <v>603</v>
      </c>
      <c r="C404" s="38">
        <v>46154</v>
      </c>
      <c r="D404" s="31" t="s">
        <v>1525</v>
      </c>
      <c r="E404" s="31">
        <v>206</v>
      </c>
      <c r="F404" s="31" t="s">
        <v>582</v>
      </c>
      <c r="G404" s="31" t="s">
        <v>6</v>
      </c>
      <c r="H404" s="32" t="s">
        <v>129</v>
      </c>
      <c r="I404" s="32" t="s">
        <v>631</v>
      </c>
      <c r="J404" s="31" t="s">
        <v>137</v>
      </c>
      <c r="K404" s="32" t="s">
        <v>1526</v>
      </c>
      <c r="L404" s="31" t="s">
        <v>1527</v>
      </c>
      <c r="M404" s="33">
        <v>0.2</v>
      </c>
      <c r="N404" s="31"/>
    </row>
    <row r="405" spans="1:14" ht="30" x14ac:dyDescent="0.25">
      <c r="A405" s="31" t="s">
        <v>578</v>
      </c>
      <c r="B405" s="31" t="s">
        <v>608</v>
      </c>
      <c r="C405" s="38">
        <v>46154</v>
      </c>
      <c r="D405" s="31" t="s">
        <v>1528</v>
      </c>
      <c r="E405" s="31">
        <v>303</v>
      </c>
      <c r="F405" s="31" t="s">
        <v>611</v>
      </c>
      <c r="G405" s="31" t="s">
        <v>6</v>
      </c>
      <c r="H405" s="31" t="s">
        <v>185</v>
      </c>
      <c r="I405" s="32" t="s">
        <v>613</v>
      </c>
      <c r="J405" s="31" t="s">
        <v>195</v>
      </c>
      <c r="K405" s="31" t="s">
        <v>1529</v>
      </c>
      <c r="L405" s="31" t="s">
        <v>1530</v>
      </c>
      <c r="M405" s="33">
        <v>10.888999999999999</v>
      </c>
      <c r="N405" s="34"/>
    </row>
    <row r="406" spans="1:14" ht="30" x14ac:dyDescent="0.25">
      <c r="A406" s="31" t="s">
        <v>578</v>
      </c>
      <c r="B406" s="31" t="s">
        <v>608</v>
      </c>
      <c r="C406" s="38">
        <v>46154</v>
      </c>
      <c r="D406" s="31" t="s">
        <v>1531</v>
      </c>
      <c r="E406" s="31">
        <v>303</v>
      </c>
      <c r="F406" s="31" t="s">
        <v>582</v>
      </c>
      <c r="G406" s="31" t="s">
        <v>6</v>
      </c>
      <c r="H406" s="31" t="s">
        <v>1532</v>
      </c>
      <c r="I406" s="32" t="s">
        <v>1533</v>
      </c>
      <c r="J406" s="31" t="s">
        <v>204</v>
      </c>
      <c r="K406" s="31" t="s">
        <v>1534</v>
      </c>
      <c r="L406" s="31" t="s">
        <v>1564</v>
      </c>
      <c r="M406" s="35">
        <v>3.1E-2</v>
      </c>
      <c r="N406" s="34"/>
    </row>
    <row r="407" spans="1:14" ht="30" x14ac:dyDescent="0.25">
      <c r="A407" s="31" t="s">
        <v>578</v>
      </c>
      <c r="B407" s="31" t="s">
        <v>608</v>
      </c>
      <c r="C407" s="38">
        <v>46154</v>
      </c>
      <c r="D407" s="31" t="s">
        <v>1535</v>
      </c>
      <c r="E407" s="31">
        <v>303</v>
      </c>
      <c r="F407" s="31" t="s">
        <v>595</v>
      </c>
      <c r="G407" s="31" t="s">
        <v>6</v>
      </c>
      <c r="H407" s="31" t="s">
        <v>1536</v>
      </c>
      <c r="I407" s="32" t="s">
        <v>615</v>
      </c>
      <c r="J407" s="31" t="s">
        <v>206</v>
      </c>
      <c r="K407" s="31" t="s">
        <v>1537</v>
      </c>
      <c r="L407" s="31" t="s">
        <v>1538</v>
      </c>
      <c r="M407" s="33">
        <v>0</v>
      </c>
      <c r="N407" s="34"/>
    </row>
    <row r="408" spans="1:14" ht="30" x14ac:dyDescent="0.25">
      <c r="A408" s="31" t="s">
        <v>578</v>
      </c>
      <c r="B408" s="31" t="s">
        <v>581</v>
      </c>
      <c r="C408" s="38">
        <v>46217</v>
      </c>
      <c r="D408" s="31" t="s">
        <v>1584</v>
      </c>
      <c r="E408" s="31">
        <v>303</v>
      </c>
      <c r="F408" s="31" t="s">
        <v>47</v>
      </c>
      <c r="G408" s="31" t="s">
        <v>6</v>
      </c>
      <c r="H408" s="31" t="s">
        <v>1585</v>
      </c>
      <c r="I408" s="32" t="s">
        <v>600</v>
      </c>
      <c r="J408" s="31" t="s">
        <v>44</v>
      </c>
      <c r="K408" s="32" t="s">
        <v>1586</v>
      </c>
      <c r="L408" s="31" t="s">
        <v>1587</v>
      </c>
      <c r="M408" s="33">
        <v>0.11799999999999999</v>
      </c>
      <c r="N408" s="34"/>
    </row>
    <row r="409" spans="1:14" ht="30" x14ac:dyDescent="0.25">
      <c r="A409" s="31" t="s">
        <v>578</v>
      </c>
      <c r="B409" s="31" t="s">
        <v>581</v>
      </c>
      <c r="C409" s="38">
        <v>46217</v>
      </c>
      <c r="D409" s="31" t="s">
        <v>1588</v>
      </c>
      <c r="E409" s="31">
        <v>302</v>
      </c>
      <c r="F409" s="31" t="s">
        <v>656</v>
      </c>
      <c r="G409" s="31" t="s">
        <v>6</v>
      </c>
      <c r="H409" s="31" t="s">
        <v>1589</v>
      </c>
      <c r="I409" s="32" t="s">
        <v>589</v>
      </c>
      <c r="J409" s="31" t="s">
        <v>42</v>
      </c>
      <c r="K409" s="31" t="s">
        <v>58</v>
      </c>
      <c r="L409" s="31" t="s">
        <v>1590</v>
      </c>
      <c r="M409" s="36">
        <v>1.0900000000000001</v>
      </c>
      <c r="N409" s="34" t="s">
        <v>1591</v>
      </c>
    </row>
    <row r="410" spans="1:14" ht="30" x14ac:dyDescent="0.25">
      <c r="A410" s="31" t="s">
        <v>578</v>
      </c>
      <c r="B410" s="31" t="s">
        <v>581</v>
      </c>
      <c r="C410" s="38">
        <v>46217</v>
      </c>
      <c r="D410" s="31" t="s">
        <v>1591</v>
      </c>
      <c r="E410" s="31">
        <v>302</v>
      </c>
      <c r="F410" s="31" t="s">
        <v>582</v>
      </c>
      <c r="G410" s="31" t="s">
        <v>6</v>
      </c>
      <c r="H410" s="31" t="s">
        <v>1592</v>
      </c>
      <c r="I410" s="32" t="s">
        <v>589</v>
      </c>
      <c r="J410" s="31" t="s">
        <v>42</v>
      </c>
      <c r="K410" s="31" t="s">
        <v>58</v>
      </c>
      <c r="L410" s="31" t="s">
        <v>1590</v>
      </c>
      <c r="M410" s="35">
        <v>1.0760000000000001</v>
      </c>
      <c r="N410" s="31" t="s">
        <v>1588</v>
      </c>
    </row>
    <row r="411" spans="1:14" ht="30" x14ac:dyDescent="0.25">
      <c r="A411" s="31" t="s">
        <v>578</v>
      </c>
      <c r="B411" s="31" t="s">
        <v>597</v>
      </c>
      <c r="C411" s="38">
        <v>46217</v>
      </c>
      <c r="D411" s="31" t="s">
        <v>1593</v>
      </c>
      <c r="E411" s="31">
        <v>303</v>
      </c>
      <c r="F411" s="31" t="s">
        <v>590</v>
      </c>
      <c r="G411" s="31" t="s">
        <v>6</v>
      </c>
      <c r="H411" s="31" t="s">
        <v>43</v>
      </c>
      <c r="I411" s="32" t="s">
        <v>1594</v>
      </c>
      <c r="J411" s="31" t="s">
        <v>94</v>
      </c>
      <c r="K411" s="31" t="s">
        <v>1595</v>
      </c>
      <c r="L411" s="31" t="s">
        <v>1596</v>
      </c>
      <c r="M411" s="33">
        <v>2.9540000000000002</v>
      </c>
      <c r="N411" s="31"/>
    </row>
    <row r="412" spans="1:14" ht="30" x14ac:dyDescent="0.25">
      <c r="A412" s="31" t="s">
        <v>578</v>
      </c>
      <c r="B412" s="31" t="s">
        <v>603</v>
      </c>
      <c r="C412" s="38">
        <v>46217</v>
      </c>
      <c r="D412" s="31" t="s">
        <v>1597</v>
      </c>
      <c r="E412" s="31">
        <v>302</v>
      </c>
      <c r="F412" s="31" t="s">
        <v>722</v>
      </c>
      <c r="G412" s="31" t="s">
        <v>6</v>
      </c>
      <c r="H412" s="31" t="s">
        <v>1598</v>
      </c>
      <c r="I412" s="32" t="s">
        <v>604</v>
      </c>
      <c r="J412" s="31" t="s">
        <v>38</v>
      </c>
      <c r="K412" s="32" t="s">
        <v>128</v>
      </c>
      <c r="L412" s="31" t="s">
        <v>1599</v>
      </c>
      <c r="M412" s="35">
        <v>1.01</v>
      </c>
      <c r="N412" s="31" t="s">
        <v>1600</v>
      </c>
    </row>
    <row r="413" spans="1:14" ht="30" x14ac:dyDescent="0.25">
      <c r="A413" s="31" t="s">
        <v>578</v>
      </c>
      <c r="B413" s="31" t="s">
        <v>603</v>
      </c>
      <c r="C413" s="38">
        <v>46217</v>
      </c>
      <c r="D413" s="31" t="s">
        <v>1601</v>
      </c>
      <c r="E413" s="31">
        <v>302</v>
      </c>
      <c r="F413" s="31" t="s">
        <v>629</v>
      </c>
      <c r="G413" s="31" t="s">
        <v>6</v>
      </c>
      <c r="H413" s="31" t="s">
        <v>1602</v>
      </c>
      <c r="I413" s="32" t="s">
        <v>604</v>
      </c>
      <c r="J413" s="31" t="s">
        <v>38</v>
      </c>
      <c r="K413" s="32" t="s">
        <v>128</v>
      </c>
      <c r="L413" s="31" t="s">
        <v>1603</v>
      </c>
      <c r="M413" s="33">
        <v>1.05</v>
      </c>
      <c r="N413" s="31" t="s">
        <v>1604</v>
      </c>
    </row>
    <row r="414" spans="1:14" ht="30" x14ac:dyDescent="0.25">
      <c r="A414" s="31" t="s">
        <v>578</v>
      </c>
      <c r="B414" s="31" t="s">
        <v>603</v>
      </c>
      <c r="C414" s="38">
        <v>46217</v>
      </c>
      <c r="D414" s="31" t="s">
        <v>1605</v>
      </c>
      <c r="E414" s="31">
        <v>302</v>
      </c>
      <c r="F414" s="31" t="s">
        <v>598</v>
      </c>
      <c r="G414" s="31" t="s">
        <v>6</v>
      </c>
      <c r="H414" s="32" t="s">
        <v>1606</v>
      </c>
      <c r="I414" s="32" t="s">
        <v>604</v>
      </c>
      <c r="J414" s="31" t="s">
        <v>38</v>
      </c>
      <c r="K414" s="32" t="s">
        <v>128</v>
      </c>
      <c r="L414" s="31" t="s">
        <v>1607</v>
      </c>
      <c r="M414" s="35">
        <v>1.02</v>
      </c>
      <c r="N414" s="34" t="s">
        <v>1608</v>
      </c>
    </row>
    <row r="415" spans="1:14" ht="30" x14ac:dyDescent="0.25">
      <c r="A415" s="31" t="s">
        <v>578</v>
      </c>
      <c r="B415" s="31" t="s">
        <v>603</v>
      </c>
      <c r="C415" s="38">
        <v>46217</v>
      </c>
      <c r="D415" s="31" t="s">
        <v>1609</v>
      </c>
      <c r="E415" s="31">
        <v>302</v>
      </c>
      <c r="F415" s="31" t="s">
        <v>598</v>
      </c>
      <c r="G415" s="31" t="s">
        <v>6</v>
      </c>
      <c r="H415" s="32" t="s">
        <v>1610</v>
      </c>
      <c r="I415" s="32" t="s">
        <v>1611</v>
      </c>
      <c r="J415" s="31" t="s">
        <v>38</v>
      </c>
      <c r="K415" s="32" t="s">
        <v>128</v>
      </c>
      <c r="L415" s="31" t="s">
        <v>1612</v>
      </c>
      <c r="M415" s="33">
        <v>0</v>
      </c>
      <c r="N415" s="34" t="s">
        <v>1613</v>
      </c>
    </row>
    <row r="416" spans="1:14" ht="30" x14ac:dyDescent="0.25">
      <c r="A416" s="31" t="s">
        <v>578</v>
      </c>
      <c r="B416" s="31" t="s">
        <v>603</v>
      </c>
      <c r="C416" s="38">
        <v>46217</v>
      </c>
      <c r="D416" s="31" t="s">
        <v>1614</v>
      </c>
      <c r="E416" s="31">
        <v>302</v>
      </c>
      <c r="F416" s="31" t="s">
        <v>1282</v>
      </c>
      <c r="G416" s="31" t="s">
        <v>6</v>
      </c>
      <c r="H416" s="31" t="s">
        <v>1615</v>
      </c>
      <c r="I416" s="32" t="s">
        <v>1611</v>
      </c>
      <c r="J416" s="31" t="s">
        <v>38</v>
      </c>
      <c r="K416" s="31" t="s">
        <v>128</v>
      </c>
      <c r="L416" s="31" t="s">
        <v>1616</v>
      </c>
      <c r="M416" s="33">
        <v>0.68</v>
      </c>
      <c r="N416" s="31" t="s">
        <v>1617</v>
      </c>
    </row>
    <row r="417" spans="1:14" ht="30" x14ac:dyDescent="0.25">
      <c r="A417" s="31" t="s">
        <v>578</v>
      </c>
      <c r="B417" s="31" t="s">
        <v>606</v>
      </c>
      <c r="C417" s="38">
        <v>46217</v>
      </c>
      <c r="D417" s="31" t="s">
        <v>1618</v>
      </c>
      <c r="E417" s="31">
        <v>303</v>
      </c>
      <c r="F417" s="31" t="s">
        <v>582</v>
      </c>
      <c r="G417" s="31" t="s">
        <v>6</v>
      </c>
      <c r="H417" s="31" t="s">
        <v>99</v>
      </c>
      <c r="I417" s="32" t="s">
        <v>649</v>
      </c>
      <c r="J417" s="31" t="s">
        <v>152</v>
      </c>
      <c r="K417" s="31" t="s">
        <v>1619</v>
      </c>
      <c r="L417" s="31" t="s">
        <v>1620</v>
      </c>
      <c r="M417" s="33">
        <v>5.93</v>
      </c>
      <c r="N417" s="31"/>
    </row>
    <row r="418" spans="1:14" ht="30" x14ac:dyDescent="0.25">
      <c r="A418" s="31" t="s">
        <v>712</v>
      </c>
      <c r="B418" s="31" t="s">
        <v>712</v>
      </c>
      <c r="C418" s="38">
        <v>46245</v>
      </c>
      <c r="D418" s="31" t="s">
        <v>369</v>
      </c>
      <c r="E418" s="31">
        <v>207</v>
      </c>
      <c r="F418" s="31" t="s">
        <v>582</v>
      </c>
      <c r="G418" s="31" t="s">
        <v>6</v>
      </c>
      <c r="H418" s="31" t="s">
        <v>370</v>
      </c>
      <c r="I418" s="32" t="s">
        <v>350</v>
      </c>
      <c r="J418" s="31" t="s">
        <v>46</v>
      </c>
      <c r="K418" s="31" t="s">
        <v>713</v>
      </c>
      <c r="L418" s="31" t="s">
        <v>371</v>
      </c>
      <c r="M418" s="35">
        <v>0.7</v>
      </c>
      <c r="N418" s="31"/>
    </row>
    <row r="419" spans="1:14" ht="30" x14ac:dyDescent="0.25">
      <c r="A419" s="31" t="s">
        <v>712</v>
      </c>
      <c r="B419" s="31" t="s">
        <v>712</v>
      </c>
      <c r="C419" s="38">
        <v>46245</v>
      </c>
      <c r="D419" s="31" t="s">
        <v>372</v>
      </c>
      <c r="E419" s="31">
        <v>207</v>
      </c>
      <c r="F419" s="31" t="s">
        <v>599</v>
      </c>
      <c r="G419" s="31" t="s">
        <v>6</v>
      </c>
      <c r="H419" s="31" t="s">
        <v>1659</v>
      </c>
      <c r="I419" s="32" t="s">
        <v>350</v>
      </c>
      <c r="J419" s="31" t="s">
        <v>46</v>
      </c>
      <c r="K419" s="31" t="s">
        <v>713</v>
      </c>
      <c r="L419" s="31" t="s">
        <v>373</v>
      </c>
      <c r="M419" s="33">
        <v>0.7</v>
      </c>
      <c r="N419" s="31"/>
    </row>
    <row r="420" spans="1:14" ht="30" x14ac:dyDescent="0.25">
      <c r="A420" s="31" t="s">
        <v>578</v>
      </c>
      <c r="B420" s="31" t="s">
        <v>581</v>
      </c>
      <c r="C420" s="38">
        <v>46245</v>
      </c>
      <c r="D420" s="31" t="s">
        <v>1660</v>
      </c>
      <c r="E420" s="31">
        <v>205</v>
      </c>
      <c r="F420" s="31" t="s">
        <v>47</v>
      </c>
      <c r="G420" s="31" t="s">
        <v>6</v>
      </c>
      <c r="H420" s="31" t="s">
        <v>49</v>
      </c>
      <c r="I420" s="32" t="s">
        <v>584</v>
      </c>
      <c r="J420" s="31" t="s">
        <v>48</v>
      </c>
      <c r="K420" s="31" t="s">
        <v>1661</v>
      </c>
      <c r="L420" s="31" t="s">
        <v>1662</v>
      </c>
      <c r="M420" s="35">
        <v>1.2E-2</v>
      </c>
      <c r="N420" s="34"/>
    </row>
    <row r="421" spans="1:14" ht="30" x14ac:dyDescent="0.25">
      <c r="A421" s="31" t="s">
        <v>578</v>
      </c>
      <c r="B421" s="31" t="s">
        <v>581</v>
      </c>
      <c r="C421" s="38">
        <v>46245</v>
      </c>
      <c r="D421" s="31" t="s">
        <v>1663</v>
      </c>
      <c r="E421" s="31">
        <v>303</v>
      </c>
      <c r="F421" s="31" t="s">
        <v>595</v>
      </c>
      <c r="G421" s="31" t="s">
        <v>6</v>
      </c>
      <c r="H421" s="31" t="s">
        <v>55</v>
      </c>
      <c r="I421" s="32" t="s">
        <v>639</v>
      </c>
      <c r="J421" s="31" t="s">
        <v>44</v>
      </c>
      <c r="K421" s="31" t="s">
        <v>1664</v>
      </c>
      <c r="L421" s="31" t="s">
        <v>1665</v>
      </c>
      <c r="M421" s="35">
        <v>5.23</v>
      </c>
      <c r="N421" s="31"/>
    </row>
    <row r="422" spans="1:14" ht="30" x14ac:dyDescent="0.25">
      <c r="A422" s="31" t="s">
        <v>578</v>
      </c>
      <c r="B422" s="31" t="s">
        <v>581</v>
      </c>
      <c r="C422" s="38">
        <v>46245</v>
      </c>
      <c r="D422" s="31" t="s">
        <v>1666</v>
      </c>
      <c r="E422" s="31">
        <v>205</v>
      </c>
      <c r="F422" s="31" t="s">
        <v>582</v>
      </c>
      <c r="G422" s="31" t="s">
        <v>6</v>
      </c>
      <c r="H422" s="31" t="s">
        <v>49</v>
      </c>
      <c r="I422" s="32" t="s">
        <v>1667</v>
      </c>
      <c r="J422" s="31" t="s">
        <v>44</v>
      </c>
      <c r="K422" s="32" t="s">
        <v>1668</v>
      </c>
      <c r="L422" s="31" t="s">
        <v>1669</v>
      </c>
      <c r="M422" s="33">
        <v>3.6999999999999998E-2</v>
      </c>
      <c r="N422" s="31"/>
    </row>
    <row r="423" spans="1:14" ht="30" x14ac:dyDescent="0.25">
      <c r="A423" s="31" t="s">
        <v>578</v>
      </c>
      <c r="B423" s="31" t="s">
        <v>581</v>
      </c>
      <c r="C423" s="38">
        <v>46245</v>
      </c>
      <c r="D423" s="31" t="s">
        <v>1670</v>
      </c>
      <c r="E423" s="31">
        <v>206</v>
      </c>
      <c r="F423" s="31" t="s">
        <v>40</v>
      </c>
      <c r="G423" s="31" t="s">
        <v>6</v>
      </c>
      <c r="H423" s="31" t="s">
        <v>626</v>
      </c>
      <c r="I423" s="32" t="s">
        <v>584</v>
      </c>
      <c r="J423" s="31" t="s">
        <v>45</v>
      </c>
      <c r="K423" s="32" t="s">
        <v>1671</v>
      </c>
      <c r="L423" s="31" t="s">
        <v>1672</v>
      </c>
      <c r="M423" s="33">
        <v>0.51</v>
      </c>
      <c r="N423" s="31"/>
    </row>
    <row r="424" spans="1:14" ht="30" x14ac:dyDescent="0.25">
      <c r="A424" s="31" t="s">
        <v>578</v>
      </c>
      <c r="B424" s="31" t="s">
        <v>581</v>
      </c>
      <c r="C424" s="38">
        <v>46245</v>
      </c>
      <c r="D424" s="31" t="s">
        <v>1673</v>
      </c>
      <c r="E424" s="31">
        <v>205</v>
      </c>
      <c r="F424" s="31" t="s">
        <v>40</v>
      </c>
      <c r="G424" s="31" t="s">
        <v>6</v>
      </c>
      <c r="H424" s="31" t="s">
        <v>49</v>
      </c>
      <c r="I424" s="32" t="s">
        <v>584</v>
      </c>
      <c r="J424" s="31" t="s">
        <v>62</v>
      </c>
      <c r="K424" s="32" t="s">
        <v>1674</v>
      </c>
      <c r="L424" s="31" t="s">
        <v>1675</v>
      </c>
      <c r="M424" s="33">
        <v>1.2E-2</v>
      </c>
      <c r="N424" s="31"/>
    </row>
    <row r="425" spans="1:14" ht="30" x14ac:dyDescent="0.25">
      <c r="A425" s="31" t="s">
        <v>578</v>
      </c>
      <c r="B425" s="31" t="s">
        <v>581</v>
      </c>
      <c r="C425" s="38">
        <v>46245</v>
      </c>
      <c r="D425" s="31" t="s">
        <v>1676</v>
      </c>
      <c r="E425" s="31">
        <v>205</v>
      </c>
      <c r="F425" s="31" t="s">
        <v>41</v>
      </c>
      <c r="G425" s="31" t="s">
        <v>6</v>
      </c>
      <c r="H425" s="31" t="s">
        <v>49</v>
      </c>
      <c r="I425" s="32" t="s">
        <v>584</v>
      </c>
      <c r="J425" s="31" t="s">
        <v>52</v>
      </c>
      <c r="K425" s="32" t="s">
        <v>1677</v>
      </c>
      <c r="L425" s="31" t="s">
        <v>1678</v>
      </c>
      <c r="M425" s="33">
        <v>2.7E-2</v>
      </c>
      <c r="N425" s="31"/>
    </row>
    <row r="426" spans="1:14" ht="30" x14ac:dyDescent="0.25">
      <c r="A426" s="31" t="s">
        <v>578</v>
      </c>
      <c r="B426" s="31" t="s">
        <v>581</v>
      </c>
      <c r="C426" s="38">
        <v>46245</v>
      </c>
      <c r="D426" s="31" t="s">
        <v>1679</v>
      </c>
      <c r="E426" s="31">
        <v>303</v>
      </c>
      <c r="F426" s="31" t="s">
        <v>588</v>
      </c>
      <c r="G426" s="31" t="s">
        <v>6</v>
      </c>
      <c r="H426" s="31" t="s">
        <v>1680</v>
      </c>
      <c r="I426" s="32" t="s">
        <v>1681</v>
      </c>
      <c r="J426" s="31" t="s">
        <v>766</v>
      </c>
      <c r="K426" s="31" t="s">
        <v>1682</v>
      </c>
      <c r="L426" s="31" t="s">
        <v>1683</v>
      </c>
      <c r="M426" s="33">
        <v>10.321</v>
      </c>
      <c r="N426" s="34"/>
    </row>
    <row r="427" spans="1:14" ht="30" x14ac:dyDescent="0.25">
      <c r="A427" s="31" t="s">
        <v>578</v>
      </c>
      <c r="B427" s="31" t="s">
        <v>581</v>
      </c>
      <c r="C427" s="38">
        <v>46245</v>
      </c>
      <c r="D427" s="31" t="s">
        <v>1684</v>
      </c>
      <c r="E427" s="31">
        <v>303</v>
      </c>
      <c r="F427" s="31" t="s">
        <v>599</v>
      </c>
      <c r="G427" s="31" t="s">
        <v>6</v>
      </c>
      <c r="H427" s="31" t="s">
        <v>1685</v>
      </c>
      <c r="I427" s="32" t="s">
        <v>1686</v>
      </c>
      <c r="J427" s="31" t="s">
        <v>61</v>
      </c>
      <c r="K427" s="32" t="s">
        <v>1687</v>
      </c>
      <c r="L427" s="31" t="s">
        <v>1688</v>
      </c>
      <c r="M427" s="36">
        <v>6.91</v>
      </c>
      <c r="N427" s="34" t="s">
        <v>1689</v>
      </c>
    </row>
    <row r="428" spans="1:14" ht="30" x14ac:dyDescent="0.25">
      <c r="A428" s="31" t="s">
        <v>578</v>
      </c>
      <c r="B428" s="31" t="s">
        <v>581</v>
      </c>
      <c r="C428" s="38">
        <v>46245</v>
      </c>
      <c r="D428" s="31" t="s">
        <v>1689</v>
      </c>
      <c r="E428" s="31">
        <v>303</v>
      </c>
      <c r="F428" s="31" t="s">
        <v>47</v>
      </c>
      <c r="G428" s="31" t="s">
        <v>6</v>
      </c>
      <c r="H428" s="31" t="s">
        <v>1690</v>
      </c>
      <c r="I428" s="32" t="s">
        <v>1686</v>
      </c>
      <c r="J428" s="31" t="s">
        <v>61</v>
      </c>
      <c r="K428" s="31" t="s">
        <v>1687</v>
      </c>
      <c r="L428" s="31" t="s">
        <v>1688</v>
      </c>
      <c r="M428" s="36">
        <v>6.91</v>
      </c>
      <c r="N428" s="34" t="s">
        <v>1684</v>
      </c>
    </row>
    <row r="429" spans="1:14" ht="30" x14ac:dyDescent="0.25">
      <c r="A429" s="31" t="s">
        <v>578</v>
      </c>
      <c r="B429" s="31" t="s">
        <v>581</v>
      </c>
      <c r="C429" s="38">
        <v>46245</v>
      </c>
      <c r="D429" s="31" t="s">
        <v>1691</v>
      </c>
      <c r="E429" s="31">
        <v>205</v>
      </c>
      <c r="F429" s="31" t="s">
        <v>47</v>
      </c>
      <c r="G429" s="31" t="s">
        <v>6</v>
      </c>
      <c r="H429" s="31" t="s">
        <v>43</v>
      </c>
      <c r="I429" s="32" t="s">
        <v>584</v>
      </c>
      <c r="J429" s="32" t="s">
        <v>42</v>
      </c>
      <c r="K429" s="32" t="s">
        <v>1692</v>
      </c>
      <c r="L429" s="31" t="s">
        <v>1693</v>
      </c>
      <c r="M429" s="36">
        <v>2.3E-2</v>
      </c>
      <c r="N429" s="34"/>
    </row>
    <row r="430" spans="1:14" ht="30" x14ac:dyDescent="0.25">
      <c r="A430" s="31" t="s">
        <v>578</v>
      </c>
      <c r="B430" s="31" t="s">
        <v>581</v>
      </c>
      <c r="C430" s="38">
        <v>46245</v>
      </c>
      <c r="D430" s="31" t="s">
        <v>1694</v>
      </c>
      <c r="E430" s="31">
        <v>205</v>
      </c>
      <c r="F430" s="31" t="s">
        <v>40</v>
      </c>
      <c r="G430" s="31" t="s">
        <v>6</v>
      </c>
      <c r="H430" s="31" t="s">
        <v>43</v>
      </c>
      <c r="I430" s="32" t="s">
        <v>584</v>
      </c>
      <c r="J430" s="31" t="s">
        <v>50</v>
      </c>
      <c r="K430" s="31" t="s">
        <v>1695</v>
      </c>
      <c r="L430" s="31" t="s">
        <v>1696</v>
      </c>
      <c r="M430" s="35">
        <v>3.1E-2</v>
      </c>
      <c r="N430" s="31"/>
    </row>
    <row r="431" spans="1:14" ht="30" x14ac:dyDescent="0.25">
      <c r="A431" s="31" t="s">
        <v>578</v>
      </c>
      <c r="B431" s="31" t="s">
        <v>597</v>
      </c>
      <c r="C431" s="38">
        <v>46245</v>
      </c>
      <c r="D431" s="31" t="s">
        <v>1697</v>
      </c>
      <c r="E431" s="31">
        <v>303</v>
      </c>
      <c r="F431" s="31" t="s">
        <v>1698</v>
      </c>
      <c r="G431" s="31" t="s">
        <v>6</v>
      </c>
      <c r="H431" s="31" t="s">
        <v>95</v>
      </c>
      <c r="I431" s="32" t="s">
        <v>580</v>
      </c>
      <c r="J431" s="31" t="s">
        <v>100</v>
      </c>
      <c r="K431" s="32" t="s">
        <v>810</v>
      </c>
      <c r="L431" s="31" t="s">
        <v>1699</v>
      </c>
      <c r="M431" s="33">
        <v>5.46</v>
      </c>
      <c r="N431" s="31"/>
    </row>
    <row r="432" spans="1:14" ht="30" x14ac:dyDescent="0.25">
      <c r="A432" s="31" t="s">
        <v>578</v>
      </c>
      <c r="B432" s="31" t="s">
        <v>603</v>
      </c>
      <c r="C432" s="38">
        <v>46245</v>
      </c>
      <c r="D432" s="31" t="s">
        <v>1700</v>
      </c>
      <c r="E432" s="31">
        <v>303</v>
      </c>
      <c r="F432" s="31" t="s">
        <v>694</v>
      </c>
      <c r="G432" s="31" t="s">
        <v>6</v>
      </c>
      <c r="H432" s="31" t="s">
        <v>1701</v>
      </c>
      <c r="I432" s="32" t="s">
        <v>604</v>
      </c>
      <c r="J432" s="31" t="s">
        <v>137</v>
      </c>
      <c r="K432" s="32" t="s">
        <v>1702</v>
      </c>
      <c r="L432" s="31" t="s">
        <v>1703</v>
      </c>
      <c r="M432" s="35">
        <v>0.62</v>
      </c>
      <c r="N432" s="34"/>
    </row>
    <row r="433" spans="1:14" ht="30" x14ac:dyDescent="0.25">
      <c r="A433" s="31" t="s">
        <v>578</v>
      </c>
      <c r="B433" s="31" t="s">
        <v>603</v>
      </c>
      <c r="C433" s="38">
        <v>46245</v>
      </c>
      <c r="D433" s="31" t="s">
        <v>1704</v>
      </c>
      <c r="E433" s="31">
        <v>303</v>
      </c>
      <c r="F433" s="31" t="s">
        <v>611</v>
      </c>
      <c r="G433" s="31" t="s">
        <v>6</v>
      </c>
      <c r="H433" s="31" t="s">
        <v>1705</v>
      </c>
      <c r="I433" s="32" t="s">
        <v>604</v>
      </c>
      <c r="J433" s="31" t="s">
        <v>137</v>
      </c>
      <c r="K433" s="31" t="s">
        <v>1706</v>
      </c>
      <c r="L433" s="31" t="s">
        <v>1707</v>
      </c>
      <c r="M433" s="33">
        <v>0.45</v>
      </c>
      <c r="N433" s="34"/>
    </row>
    <row r="434" spans="1:14" ht="30" x14ac:dyDescent="0.25">
      <c r="A434" s="31" t="s">
        <v>578</v>
      </c>
      <c r="B434" s="31" t="s">
        <v>603</v>
      </c>
      <c r="C434" s="38">
        <v>46245</v>
      </c>
      <c r="D434" s="31" t="s">
        <v>1708</v>
      </c>
      <c r="E434" s="31">
        <v>303</v>
      </c>
      <c r="F434" s="31" t="s">
        <v>656</v>
      </c>
      <c r="G434" s="31" t="s">
        <v>6</v>
      </c>
      <c r="H434" s="31" t="s">
        <v>1709</v>
      </c>
      <c r="I434" s="32" t="s">
        <v>580</v>
      </c>
      <c r="J434" s="31" t="s">
        <v>137</v>
      </c>
      <c r="K434" s="31" t="s">
        <v>1710</v>
      </c>
      <c r="L434" s="31" t="s">
        <v>1711</v>
      </c>
      <c r="M434" s="33">
        <v>9.5</v>
      </c>
      <c r="N434" s="31"/>
    </row>
    <row r="435" spans="1:14" ht="30" x14ac:dyDescent="0.25">
      <c r="A435" s="31" t="s">
        <v>578</v>
      </c>
      <c r="B435" s="31" t="s">
        <v>603</v>
      </c>
      <c r="C435" s="38">
        <v>46245</v>
      </c>
      <c r="D435" s="31" t="s">
        <v>1712</v>
      </c>
      <c r="E435" s="31">
        <v>205</v>
      </c>
      <c r="F435" s="31" t="s">
        <v>40</v>
      </c>
      <c r="G435" s="31" t="s">
        <v>6</v>
      </c>
      <c r="H435" s="31" t="s">
        <v>1713</v>
      </c>
      <c r="I435" s="32" t="s">
        <v>584</v>
      </c>
      <c r="J435" s="31" t="s">
        <v>38</v>
      </c>
      <c r="K435" s="31" t="s">
        <v>1714</v>
      </c>
      <c r="L435" s="31" t="s">
        <v>1715</v>
      </c>
      <c r="M435" s="33">
        <v>2.8000000000000001E-2</v>
      </c>
      <c r="N435" s="31"/>
    </row>
    <row r="436" spans="1:14" ht="30" x14ac:dyDescent="0.25">
      <c r="A436" s="31" t="s">
        <v>578</v>
      </c>
      <c r="B436" s="31" t="s">
        <v>603</v>
      </c>
      <c r="C436" s="38">
        <v>46245</v>
      </c>
      <c r="D436" s="31" t="s">
        <v>1716</v>
      </c>
      <c r="E436" s="31">
        <v>303</v>
      </c>
      <c r="F436" s="31" t="s">
        <v>694</v>
      </c>
      <c r="G436" s="31" t="s">
        <v>6</v>
      </c>
      <c r="H436" s="31" t="s">
        <v>133</v>
      </c>
      <c r="I436" s="32" t="s">
        <v>610</v>
      </c>
      <c r="J436" s="31" t="s">
        <v>137</v>
      </c>
      <c r="K436" s="31" t="s">
        <v>1717</v>
      </c>
      <c r="L436" s="31" t="s">
        <v>1718</v>
      </c>
      <c r="M436" s="35">
        <v>5.91</v>
      </c>
      <c r="N436" s="34"/>
    </row>
    <row r="437" spans="1:14" ht="30" x14ac:dyDescent="0.25">
      <c r="A437" s="31" t="s">
        <v>578</v>
      </c>
      <c r="B437" s="31" t="s">
        <v>606</v>
      </c>
      <c r="C437" s="38">
        <v>46245</v>
      </c>
      <c r="D437" s="31" t="s">
        <v>1719</v>
      </c>
      <c r="E437" s="31">
        <v>303</v>
      </c>
      <c r="F437" s="31" t="s">
        <v>602</v>
      </c>
      <c r="G437" s="31" t="s">
        <v>6</v>
      </c>
      <c r="H437" s="31" t="s">
        <v>99</v>
      </c>
      <c r="I437" s="32" t="s">
        <v>649</v>
      </c>
      <c r="J437" s="31" t="s">
        <v>155</v>
      </c>
      <c r="K437" s="31" t="s">
        <v>1720</v>
      </c>
      <c r="L437" s="31" t="s">
        <v>1721</v>
      </c>
      <c r="M437" s="36">
        <v>7.12</v>
      </c>
      <c r="N437" s="34"/>
    </row>
    <row r="438" spans="1:14" ht="30" x14ac:dyDescent="0.25">
      <c r="A438" s="31" t="s">
        <v>578</v>
      </c>
      <c r="B438" s="31" t="s">
        <v>606</v>
      </c>
      <c r="C438" s="38">
        <v>46245</v>
      </c>
      <c r="D438" s="31" t="s">
        <v>494</v>
      </c>
      <c r="E438" s="31">
        <v>206</v>
      </c>
      <c r="F438" s="31" t="s">
        <v>47</v>
      </c>
      <c r="G438" s="31" t="s">
        <v>6</v>
      </c>
      <c r="H438" s="31" t="s">
        <v>120</v>
      </c>
      <c r="I438" s="32" t="s">
        <v>601</v>
      </c>
      <c r="J438" s="31" t="s">
        <v>159</v>
      </c>
      <c r="K438" s="31" t="s">
        <v>495</v>
      </c>
      <c r="L438" s="31" t="s">
        <v>496</v>
      </c>
      <c r="M438" s="33">
        <v>1.51</v>
      </c>
      <c r="N438" s="34"/>
    </row>
    <row r="439" spans="1:14" x14ac:dyDescent="0.25">
      <c r="A439" s="31"/>
      <c r="B439" s="31"/>
      <c r="C439" s="38"/>
      <c r="D439" s="31"/>
      <c r="E439" s="31"/>
      <c r="F439" s="31"/>
      <c r="G439" s="31"/>
      <c r="H439" s="31"/>
      <c r="I439" s="32"/>
      <c r="J439" s="31"/>
      <c r="K439" s="32"/>
      <c r="L439" s="31"/>
      <c r="M439" s="37"/>
      <c r="N439" s="34"/>
    </row>
    <row r="440" spans="1:14" x14ac:dyDescent="0.25">
      <c r="A440" s="31"/>
      <c r="B440" s="31"/>
      <c r="C440" s="38"/>
      <c r="D440" s="31"/>
      <c r="E440" s="31"/>
      <c r="F440" s="31"/>
      <c r="G440" s="31"/>
      <c r="H440" s="31"/>
      <c r="I440" s="32"/>
      <c r="J440" s="31"/>
      <c r="K440" s="32"/>
      <c r="L440" s="31"/>
      <c r="M440" s="33"/>
      <c r="N440" s="34"/>
    </row>
    <row r="441" spans="1:14" x14ac:dyDescent="0.25">
      <c r="A441" s="31"/>
      <c r="B441" s="31"/>
      <c r="C441" s="38"/>
      <c r="D441" s="31"/>
      <c r="E441" s="31"/>
      <c r="F441" s="31"/>
      <c r="G441" s="31"/>
      <c r="H441" s="31"/>
      <c r="I441" s="32"/>
      <c r="J441" s="31"/>
      <c r="K441" s="31"/>
      <c r="L441" s="31"/>
      <c r="M441" s="36"/>
      <c r="N441" s="34"/>
    </row>
    <row r="442" spans="1:14" x14ac:dyDescent="0.25">
      <c r="A442" s="31"/>
      <c r="B442" s="31"/>
      <c r="C442" s="38"/>
      <c r="D442" s="31"/>
      <c r="E442" s="31"/>
      <c r="F442" s="31"/>
      <c r="G442" s="31"/>
      <c r="H442" s="31"/>
      <c r="I442" s="32"/>
      <c r="J442" s="31"/>
      <c r="K442" s="31"/>
      <c r="L442" s="31"/>
      <c r="M442" s="35"/>
      <c r="N442" s="31"/>
    </row>
    <row r="443" spans="1:14" x14ac:dyDescent="0.25">
      <c r="A443" s="31"/>
      <c r="B443" s="31"/>
      <c r="C443" s="38"/>
      <c r="D443" s="31"/>
      <c r="E443" s="31"/>
      <c r="F443" s="31"/>
      <c r="G443" s="31"/>
      <c r="H443" s="31"/>
      <c r="I443" s="32"/>
      <c r="J443" s="31"/>
      <c r="K443" s="31"/>
      <c r="L443" s="31"/>
      <c r="M443" s="36"/>
      <c r="N443" s="31"/>
    </row>
    <row r="444" spans="1:14" x14ac:dyDescent="0.25">
      <c r="A444" s="31"/>
      <c r="B444" s="31"/>
      <c r="C444" s="38"/>
      <c r="D444" s="31"/>
      <c r="E444" s="31"/>
      <c r="F444" s="31"/>
      <c r="G444" s="31"/>
      <c r="H444" s="31"/>
      <c r="I444" s="31"/>
      <c r="J444" s="31"/>
      <c r="K444" s="31"/>
      <c r="L444" s="31"/>
      <c r="M444" s="36"/>
      <c r="N444" s="34"/>
    </row>
    <row r="445" spans="1:14" x14ac:dyDescent="0.25">
      <c r="A445" s="31"/>
      <c r="B445" s="31"/>
      <c r="C445" s="38"/>
      <c r="D445" s="31"/>
      <c r="E445" s="31"/>
      <c r="F445" s="31"/>
      <c r="G445" s="31"/>
      <c r="H445" s="31"/>
      <c r="I445" s="31"/>
      <c r="J445" s="31"/>
      <c r="K445" s="31"/>
      <c r="L445" s="31"/>
      <c r="M445" s="36"/>
      <c r="N445" s="34"/>
    </row>
    <row r="446" spans="1:14" x14ac:dyDescent="0.25">
      <c r="A446" s="31"/>
      <c r="B446" s="31"/>
      <c r="C446" s="38"/>
      <c r="D446" s="31"/>
      <c r="E446" s="31"/>
      <c r="F446" s="31"/>
      <c r="G446" s="31"/>
      <c r="H446" s="31"/>
      <c r="I446" s="32"/>
      <c r="J446" s="31"/>
      <c r="K446" s="31"/>
      <c r="L446" s="31"/>
      <c r="M446" s="35"/>
      <c r="N446" s="34"/>
    </row>
    <row r="447" spans="1:14" x14ac:dyDescent="0.25">
      <c r="A447" s="31"/>
      <c r="B447" s="31"/>
      <c r="C447" s="38"/>
      <c r="D447" s="31"/>
      <c r="E447" s="31"/>
      <c r="F447" s="31"/>
      <c r="G447" s="31"/>
      <c r="H447" s="31"/>
      <c r="I447" s="32"/>
      <c r="J447" s="31"/>
      <c r="K447" s="31"/>
      <c r="L447" s="31"/>
      <c r="M447" s="36"/>
      <c r="N447" s="34"/>
    </row>
    <row r="448" spans="1:14" x14ac:dyDescent="0.25">
      <c r="A448" s="31"/>
      <c r="B448" s="31"/>
      <c r="C448" s="38"/>
      <c r="D448" s="31"/>
      <c r="E448" s="31"/>
      <c r="F448" s="31"/>
      <c r="G448" s="31"/>
      <c r="H448" s="31"/>
      <c r="I448" s="32"/>
      <c r="J448" s="31"/>
      <c r="K448" s="32"/>
      <c r="L448" s="31"/>
      <c r="M448" s="36"/>
      <c r="N448" s="34"/>
    </row>
    <row r="449" spans="1:14" x14ac:dyDescent="0.25">
      <c r="A449" s="31"/>
      <c r="B449" s="31"/>
      <c r="C449" s="38"/>
      <c r="D449" s="31"/>
      <c r="E449" s="31"/>
      <c r="F449" s="31"/>
      <c r="G449" s="31"/>
      <c r="H449" s="31"/>
      <c r="I449" s="32"/>
      <c r="J449" s="31"/>
      <c r="K449" s="32"/>
      <c r="L449" s="31"/>
      <c r="M449" s="35"/>
      <c r="N449" s="34"/>
    </row>
    <row r="450" spans="1:14" x14ac:dyDescent="0.25">
      <c r="A450" s="31"/>
      <c r="B450" s="31"/>
      <c r="C450" s="38"/>
      <c r="D450" s="31"/>
      <c r="E450" s="31"/>
      <c r="F450" s="31"/>
      <c r="G450" s="31"/>
      <c r="H450" s="32"/>
      <c r="I450" s="32"/>
      <c r="J450" s="31"/>
      <c r="K450" s="31"/>
      <c r="L450" s="31"/>
      <c r="M450" s="36"/>
      <c r="N450" s="34"/>
    </row>
    <row r="451" spans="1:14" x14ac:dyDescent="0.25">
      <c r="A451" s="31"/>
      <c r="B451" s="31"/>
      <c r="C451" s="38"/>
      <c r="D451" s="31"/>
      <c r="E451" s="31"/>
      <c r="F451" s="31"/>
      <c r="G451" s="31"/>
      <c r="H451" s="31"/>
      <c r="I451" s="32"/>
      <c r="J451" s="31"/>
      <c r="K451" s="32"/>
      <c r="L451" s="31"/>
      <c r="M451" s="35"/>
      <c r="N451" s="34"/>
    </row>
    <row r="452" spans="1:14" x14ac:dyDescent="0.25">
      <c r="A452" s="31"/>
      <c r="B452" s="31"/>
      <c r="C452" s="38"/>
      <c r="D452" s="31"/>
      <c r="E452" s="31"/>
      <c r="F452" s="31"/>
      <c r="G452" s="31"/>
      <c r="H452" s="32"/>
      <c r="I452" s="32"/>
      <c r="J452" s="31"/>
      <c r="K452" s="32"/>
      <c r="L452" s="31"/>
      <c r="M452" s="36"/>
      <c r="N452" s="34"/>
    </row>
    <row r="453" spans="1:14" x14ac:dyDescent="0.25">
      <c r="A453" s="31"/>
      <c r="B453" s="31"/>
      <c r="C453" s="38"/>
      <c r="D453" s="31"/>
      <c r="E453" s="31"/>
      <c r="F453" s="31"/>
      <c r="G453" s="31"/>
      <c r="H453" s="32"/>
      <c r="I453" s="32"/>
      <c r="J453" s="31"/>
      <c r="K453" s="31"/>
      <c r="L453" s="31"/>
      <c r="M453" s="36"/>
      <c r="N453" s="34"/>
    </row>
    <row r="454" spans="1:14" x14ac:dyDescent="0.25">
      <c r="A454" s="31"/>
      <c r="B454" s="31"/>
      <c r="C454" s="38"/>
      <c r="D454" s="31"/>
      <c r="E454" s="31"/>
      <c r="F454" s="31"/>
      <c r="G454" s="31"/>
      <c r="H454" s="32"/>
      <c r="I454" s="32"/>
      <c r="J454" s="31"/>
      <c r="K454" s="31"/>
      <c r="L454" s="31"/>
      <c r="M454" s="35"/>
      <c r="N454" s="34"/>
    </row>
    <row r="455" spans="1:14" x14ac:dyDescent="0.25">
      <c r="A455" s="31"/>
      <c r="B455" s="31"/>
      <c r="C455" s="38"/>
      <c r="D455" s="31"/>
      <c r="E455" s="31"/>
      <c r="F455" s="31"/>
      <c r="G455" s="31"/>
      <c r="H455" s="31"/>
      <c r="I455" s="32"/>
      <c r="J455" s="31"/>
      <c r="K455" s="31"/>
      <c r="L455" s="31"/>
      <c r="M455" s="35"/>
      <c r="N455" s="31"/>
    </row>
    <row r="456" spans="1:14" x14ac:dyDescent="0.25">
      <c r="A456" s="31"/>
      <c r="B456" s="31"/>
      <c r="C456" s="38"/>
      <c r="D456" s="31"/>
      <c r="E456" s="31"/>
      <c r="F456" s="31"/>
      <c r="G456" s="31"/>
      <c r="H456" s="31"/>
      <c r="I456" s="32"/>
      <c r="J456" s="31"/>
      <c r="K456" s="31"/>
      <c r="L456" s="31"/>
      <c r="M456" s="33"/>
      <c r="N456" s="31"/>
    </row>
    <row r="457" spans="1:14" x14ac:dyDescent="0.25">
      <c r="A457" s="31"/>
      <c r="B457" s="31"/>
      <c r="C457" s="38"/>
      <c r="D457" s="31"/>
      <c r="E457" s="31"/>
      <c r="F457" s="31"/>
      <c r="G457" s="31"/>
      <c r="H457" s="31"/>
      <c r="I457" s="32"/>
      <c r="J457" s="31"/>
      <c r="K457" s="31"/>
      <c r="L457" s="31"/>
      <c r="M457" s="33"/>
      <c r="N457" s="34"/>
    </row>
    <row r="458" spans="1:14" x14ac:dyDescent="0.25">
      <c r="A458" s="31"/>
      <c r="B458" s="31"/>
      <c r="C458" s="38"/>
      <c r="D458" s="31"/>
      <c r="E458" s="31"/>
      <c r="F458" s="31"/>
      <c r="G458" s="31"/>
      <c r="H458" s="31"/>
      <c r="I458" s="32"/>
      <c r="J458" s="31"/>
      <c r="K458" s="31"/>
      <c r="L458" s="31"/>
      <c r="M458" s="33"/>
      <c r="N458" s="34"/>
    </row>
    <row r="459" spans="1:14" x14ac:dyDescent="0.25">
      <c r="A459" s="31"/>
      <c r="B459" s="31"/>
      <c r="C459" s="38"/>
      <c r="D459" s="31"/>
      <c r="E459" s="31"/>
      <c r="F459" s="31"/>
      <c r="G459" s="31"/>
      <c r="H459" s="31"/>
      <c r="I459" s="32"/>
      <c r="J459" s="31"/>
      <c r="K459" s="31"/>
      <c r="L459" s="31"/>
      <c r="M459" s="33"/>
      <c r="N459" s="34"/>
    </row>
    <row r="460" spans="1:14" x14ac:dyDescent="0.25">
      <c r="A460" s="31"/>
      <c r="B460" s="31"/>
      <c r="C460" s="38"/>
      <c r="D460" s="31"/>
      <c r="E460" s="31"/>
      <c r="F460" s="31"/>
      <c r="G460" s="31"/>
      <c r="H460" s="31"/>
      <c r="I460" s="32"/>
      <c r="J460" s="31"/>
      <c r="K460" s="31"/>
      <c r="L460" s="31"/>
      <c r="M460" s="36"/>
      <c r="N460" s="34"/>
    </row>
    <row r="461" spans="1:14" x14ac:dyDescent="0.25">
      <c r="A461" s="31"/>
      <c r="B461" s="31"/>
      <c r="C461" s="38"/>
      <c r="D461" s="31"/>
      <c r="E461" s="31"/>
      <c r="F461" s="31"/>
      <c r="G461" s="31"/>
      <c r="H461" s="32"/>
      <c r="I461" s="32"/>
      <c r="J461" s="31"/>
      <c r="K461" s="32"/>
      <c r="L461" s="31"/>
      <c r="M461" s="36"/>
      <c r="N461" s="34"/>
    </row>
    <row r="462" spans="1:14" x14ac:dyDescent="0.25">
      <c r="A462" s="31"/>
      <c r="B462" s="31"/>
      <c r="C462" s="38"/>
      <c r="D462" s="31"/>
      <c r="E462" s="31"/>
      <c r="F462" s="31"/>
      <c r="G462" s="31"/>
      <c r="H462" s="31"/>
      <c r="I462" s="32"/>
      <c r="J462" s="31"/>
      <c r="K462" s="31"/>
      <c r="L462" s="31"/>
      <c r="M462" s="36"/>
      <c r="N462" s="34"/>
    </row>
    <row r="463" spans="1:14" x14ac:dyDescent="0.25">
      <c r="A463" s="31"/>
      <c r="B463" s="31"/>
      <c r="C463" s="38"/>
      <c r="D463" s="31"/>
      <c r="E463" s="31"/>
      <c r="F463" s="31"/>
      <c r="G463" s="31"/>
      <c r="H463" s="32"/>
      <c r="I463" s="32"/>
      <c r="J463" s="31"/>
      <c r="K463" s="31"/>
      <c r="L463" s="31"/>
      <c r="M463" s="36"/>
      <c r="N463" s="34"/>
    </row>
    <row r="464" spans="1:14" x14ac:dyDescent="0.25">
      <c r="A464" s="31"/>
      <c r="B464" s="31"/>
      <c r="C464" s="38"/>
      <c r="D464" s="31"/>
      <c r="E464" s="31"/>
      <c r="F464" s="31"/>
      <c r="G464" s="31"/>
      <c r="H464" s="32"/>
      <c r="I464" s="32"/>
      <c r="J464" s="31"/>
      <c r="K464" s="32"/>
      <c r="L464" s="31"/>
      <c r="M464" s="36"/>
      <c r="N464" s="34"/>
    </row>
    <row r="465" spans="1:14" x14ac:dyDescent="0.25">
      <c r="A465" s="31"/>
      <c r="B465" s="31"/>
      <c r="C465" s="38"/>
      <c r="D465" s="31"/>
      <c r="E465" s="31"/>
      <c r="F465" s="31"/>
      <c r="G465" s="31"/>
      <c r="H465" s="31"/>
      <c r="I465" s="32"/>
      <c r="J465" s="31"/>
      <c r="K465" s="32"/>
      <c r="L465" s="31"/>
      <c r="M465" s="36"/>
      <c r="N465" s="34"/>
    </row>
    <row r="466" spans="1:14" x14ac:dyDescent="0.25">
      <c r="A466" s="31"/>
      <c r="B466" s="31"/>
      <c r="C466" s="38"/>
      <c r="D466" s="31"/>
      <c r="E466" s="31"/>
      <c r="F466" s="31"/>
      <c r="G466" s="31"/>
      <c r="H466" s="31"/>
      <c r="I466" s="32"/>
      <c r="J466" s="31"/>
      <c r="K466" s="31"/>
      <c r="L466" s="31"/>
      <c r="M466" s="33"/>
      <c r="N466" s="31"/>
    </row>
    <row r="467" spans="1:14" x14ac:dyDescent="0.25">
      <c r="A467" s="31"/>
      <c r="B467" s="31"/>
      <c r="C467" s="38"/>
      <c r="D467" s="31"/>
      <c r="E467" s="31"/>
      <c r="F467" s="31"/>
      <c r="G467" s="31"/>
      <c r="H467" s="32"/>
      <c r="I467" s="32"/>
      <c r="J467" s="31"/>
      <c r="K467" s="31"/>
      <c r="L467" s="32"/>
      <c r="M467" s="33"/>
      <c r="N467" s="31"/>
    </row>
    <row r="468" spans="1:14" x14ac:dyDescent="0.25">
      <c r="A468" s="31"/>
      <c r="B468" s="31"/>
      <c r="C468" s="38"/>
      <c r="D468" s="31"/>
      <c r="E468" s="31"/>
      <c r="F468" s="31"/>
      <c r="G468" s="31"/>
      <c r="H468" s="31"/>
      <c r="I468" s="32"/>
      <c r="J468" s="31"/>
      <c r="K468" s="31"/>
      <c r="L468" s="31"/>
      <c r="M468" s="33"/>
      <c r="N468" s="34"/>
    </row>
    <row r="469" spans="1:14" x14ac:dyDescent="0.25">
      <c r="A469" s="31"/>
      <c r="B469" s="31"/>
      <c r="C469" s="38"/>
      <c r="D469" s="31"/>
      <c r="E469" s="31"/>
      <c r="F469" s="31"/>
      <c r="G469" s="31"/>
      <c r="H469" s="31"/>
      <c r="I469" s="32"/>
      <c r="J469" s="31"/>
      <c r="K469" s="32"/>
      <c r="L469" s="32"/>
      <c r="M469" s="33"/>
      <c r="N469" s="31"/>
    </row>
    <row r="470" spans="1:14" x14ac:dyDescent="0.25">
      <c r="A470" s="31"/>
      <c r="B470" s="31"/>
      <c r="C470" s="38"/>
      <c r="D470" s="31"/>
      <c r="E470" s="31"/>
      <c r="F470" s="31"/>
      <c r="G470" s="31"/>
      <c r="H470" s="31"/>
      <c r="I470" s="32"/>
      <c r="J470" s="31"/>
      <c r="K470" s="32"/>
      <c r="L470" s="31"/>
      <c r="M470" s="33"/>
      <c r="N470" s="31"/>
    </row>
    <row r="471" spans="1:14" x14ac:dyDescent="0.25">
      <c r="A471" s="31"/>
      <c r="B471" s="31"/>
      <c r="C471" s="38"/>
      <c r="D471" s="31"/>
      <c r="E471" s="31"/>
      <c r="F471" s="31"/>
      <c r="G471" s="31"/>
      <c r="H471" s="31"/>
      <c r="I471" s="32"/>
      <c r="J471" s="31"/>
      <c r="K471" s="32"/>
      <c r="L471" s="31"/>
      <c r="M471" s="36"/>
      <c r="N471" s="34"/>
    </row>
    <row r="472" spans="1:14" x14ac:dyDescent="0.25">
      <c r="A472" s="31"/>
      <c r="B472" s="31"/>
      <c r="C472" s="38"/>
      <c r="D472" s="31"/>
      <c r="E472" s="31"/>
      <c r="F472" s="31"/>
      <c r="G472" s="31"/>
      <c r="H472" s="31"/>
      <c r="I472" s="32"/>
      <c r="J472" s="31"/>
      <c r="K472" s="31"/>
      <c r="L472" s="31"/>
      <c r="M472" s="36"/>
      <c r="N472" s="34"/>
    </row>
    <row r="473" spans="1:14" x14ac:dyDescent="0.25">
      <c r="A473" s="31"/>
      <c r="B473" s="31"/>
      <c r="C473" s="38"/>
      <c r="D473" s="31"/>
      <c r="E473" s="31"/>
      <c r="F473" s="31"/>
      <c r="G473" s="31"/>
      <c r="H473" s="31"/>
      <c r="I473" s="32"/>
      <c r="J473" s="31"/>
      <c r="K473" s="31"/>
      <c r="L473" s="31"/>
      <c r="M473" s="37"/>
      <c r="N473" s="34"/>
    </row>
    <row r="474" spans="1:14" x14ac:dyDescent="0.25">
      <c r="A474" s="31"/>
      <c r="B474" s="31"/>
      <c r="C474" s="38"/>
      <c r="D474" s="31"/>
      <c r="E474" s="31"/>
      <c r="F474" s="31"/>
      <c r="G474" s="31"/>
      <c r="H474" s="31"/>
      <c r="I474" s="32"/>
      <c r="J474" s="31"/>
      <c r="K474" s="31"/>
      <c r="L474" s="31"/>
      <c r="M474" s="33"/>
      <c r="N474" s="34"/>
    </row>
    <row r="475" spans="1:14" x14ac:dyDescent="0.25">
      <c r="A475" s="31"/>
      <c r="B475" s="31"/>
      <c r="C475" s="38"/>
      <c r="D475" s="31"/>
      <c r="E475" s="31"/>
      <c r="F475" s="31"/>
      <c r="G475" s="31"/>
      <c r="H475" s="31"/>
      <c r="I475" s="32"/>
      <c r="J475" s="31"/>
      <c r="K475" s="31"/>
      <c r="L475" s="31"/>
      <c r="M475" s="33"/>
      <c r="N475" s="34"/>
    </row>
    <row r="476" spans="1:14" x14ac:dyDescent="0.25">
      <c r="A476" s="31"/>
      <c r="B476" s="31"/>
      <c r="C476" s="38"/>
      <c r="D476" s="31"/>
      <c r="E476" s="31"/>
      <c r="F476" s="31"/>
      <c r="G476" s="31"/>
      <c r="H476" s="32"/>
      <c r="I476" s="32"/>
      <c r="J476" s="31"/>
      <c r="K476" s="31"/>
      <c r="L476" s="31"/>
      <c r="M476" s="36"/>
      <c r="N476" s="34"/>
    </row>
    <row r="477" spans="1:14" x14ac:dyDescent="0.25">
      <c r="A477" s="31"/>
      <c r="B477" s="31"/>
      <c r="C477" s="31"/>
      <c r="D477" s="31"/>
      <c r="E477" s="31"/>
      <c r="F477" s="31"/>
      <c r="G477" s="31"/>
      <c r="H477" s="31"/>
      <c r="I477" s="32"/>
      <c r="J477" s="31"/>
      <c r="K477" s="31"/>
      <c r="L477" s="31"/>
      <c r="M477" s="33"/>
      <c r="N477" s="32"/>
    </row>
    <row r="478" spans="1:14" x14ac:dyDescent="0.25">
      <c r="A478" s="31"/>
      <c r="B478" s="31"/>
      <c r="C478" s="31"/>
      <c r="D478" s="31"/>
      <c r="E478" s="31"/>
      <c r="F478" s="31"/>
      <c r="G478" s="31"/>
      <c r="H478" s="31"/>
      <c r="I478" s="32"/>
      <c r="J478" s="31"/>
      <c r="K478" s="31"/>
      <c r="L478" s="31"/>
      <c r="M478" s="33"/>
      <c r="N478" s="32"/>
    </row>
    <row r="479" spans="1:14" x14ac:dyDescent="0.25">
      <c r="A479" s="31"/>
      <c r="B479" s="31"/>
      <c r="C479" s="31"/>
      <c r="D479" s="31"/>
      <c r="E479" s="31"/>
      <c r="F479" s="31"/>
      <c r="G479" s="31"/>
      <c r="H479" s="31"/>
      <c r="I479" s="32"/>
      <c r="J479" s="31"/>
      <c r="K479" s="31"/>
      <c r="L479" s="31"/>
      <c r="M479" s="33"/>
      <c r="N479" s="32"/>
    </row>
    <row r="480" spans="1:14" x14ac:dyDescent="0.25">
      <c r="A480" s="31"/>
      <c r="B480" s="31"/>
      <c r="C480" s="31"/>
      <c r="D480" s="31"/>
      <c r="E480" s="31"/>
      <c r="F480" s="31"/>
      <c r="G480" s="31"/>
      <c r="H480" s="31"/>
      <c r="I480" s="32"/>
      <c r="J480" s="31"/>
      <c r="K480" s="31"/>
      <c r="L480" s="31"/>
      <c r="M480" s="33"/>
      <c r="N480" s="32"/>
    </row>
    <row r="481" spans="1:14" x14ac:dyDescent="0.25">
      <c r="A481" s="31"/>
      <c r="B481" s="31"/>
      <c r="C481" s="31"/>
      <c r="D481" s="31"/>
      <c r="E481" s="31"/>
      <c r="F481" s="31"/>
      <c r="G481" s="31"/>
      <c r="H481" s="31"/>
      <c r="I481" s="32"/>
      <c r="J481" s="31"/>
      <c r="K481" s="31"/>
      <c r="L481" s="31"/>
      <c r="M481" s="33"/>
      <c r="N481" s="32"/>
    </row>
    <row r="482" spans="1:14" x14ac:dyDescent="0.25">
      <c r="A482" s="31"/>
      <c r="B482" s="31"/>
      <c r="C482" s="31"/>
      <c r="D482" s="31"/>
      <c r="E482" s="31"/>
      <c r="F482" s="31"/>
      <c r="G482" s="31"/>
      <c r="H482" s="31"/>
      <c r="I482" s="32"/>
      <c r="J482" s="31"/>
      <c r="K482" s="31"/>
      <c r="L482" s="31"/>
      <c r="M482" s="33"/>
      <c r="N482" s="32"/>
    </row>
    <row r="483" spans="1:14" x14ac:dyDescent="0.25">
      <c r="A483" s="31"/>
      <c r="B483" s="31"/>
      <c r="C483" s="31"/>
      <c r="D483" s="31"/>
      <c r="E483" s="31"/>
      <c r="F483" s="31"/>
      <c r="G483" s="31"/>
      <c r="H483" s="31"/>
      <c r="I483" s="32"/>
      <c r="J483" s="31"/>
      <c r="K483" s="31"/>
      <c r="L483" s="31"/>
      <c r="M483" s="33"/>
      <c r="N483" s="32"/>
    </row>
    <row r="484" spans="1:14" x14ac:dyDescent="0.25">
      <c r="A484" s="31"/>
      <c r="B484" s="31"/>
      <c r="C484" s="31"/>
      <c r="D484" s="31"/>
      <c r="E484" s="31"/>
      <c r="F484" s="31"/>
      <c r="G484" s="31"/>
      <c r="H484" s="31"/>
      <c r="I484" s="32"/>
      <c r="J484" s="31"/>
      <c r="K484" s="32"/>
      <c r="L484" s="31"/>
      <c r="M484" s="35"/>
      <c r="N484" s="31"/>
    </row>
    <row r="485" spans="1:14" x14ac:dyDescent="0.25">
      <c r="A485" s="31"/>
      <c r="B485" s="31"/>
      <c r="C485" s="31"/>
      <c r="D485" s="31"/>
      <c r="E485" s="31"/>
      <c r="F485" s="31"/>
      <c r="G485" s="31"/>
      <c r="H485" s="32"/>
      <c r="I485" s="32"/>
      <c r="J485" s="31"/>
      <c r="K485" s="32"/>
      <c r="L485" s="31"/>
      <c r="M485" s="35"/>
      <c r="N485" s="31"/>
    </row>
    <row r="486" spans="1:14" x14ac:dyDescent="0.25">
      <c r="A486" s="31"/>
      <c r="B486" s="31"/>
      <c r="C486" s="31"/>
      <c r="D486" s="31"/>
      <c r="E486" s="31"/>
      <c r="F486" s="31"/>
      <c r="G486" s="31"/>
      <c r="H486" s="31"/>
      <c r="I486" s="32"/>
      <c r="J486" s="31"/>
      <c r="K486" s="32"/>
      <c r="L486" s="31"/>
      <c r="M486" s="35"/>
      <c r="N486" s="34"/>
    </row>
    <row r="487" spans="1:14" x14ac:dyDescent="0.25">
      <c r="A487" s="31"/>
      <c r="B487" s="31"/>
      <c r="C487" s="31"/>
      <c r="D487" s="31"/>
      <c r="E487" s="31"/>
      <c r="F487" s="31"/>
      <c r="G487" s="31"/>
      <c r="H487" s="31"/>
      <c r="I487" s="32"/>
      <c r="J487" s="31"/>
      <c r="K487" s="32"/>
      <c r="L487" s="31"/>
      <c r="M487" s="35"/>
      <c r="N487" s="34"/>
    </row>
    <row r="488" spans="1:14" x14ac:dyDescent="0.25">
      <c r="A488" s="31"/>
      <c r="B488" s="31"/>
      <c r="C488" s="31"/>
      <c r="D488" s="31"/>
      <c r="E488" s="31"/>
      <c r="F488" s="31"/>
      <c r="G488" s="31"/>
      <c r="H488" s="31"/>
      <c r="I488" s="32"/>
      <c r="J488" s="31"/>
      <c r="K488" s="31"/>
      <c r="L488" s="31"/>
      <c r="M488" s="35"/>
      <c r="N488" s="34"/>
    </row>
    <row r="489" spans="1:14" x14ac:dyDescent="0.25">
      <c r="A489" s="31"/>
      <c r="B489" s="31"/>
      <c r="C489" s="31"/>
      <c r="D489" s="31"/>
      <c r="E489" s="31"/>
      <c r="F489" s="31"/>
      <c r="G489" s="31"/>
      <c r="H489" s="32"/>
      <c r="I489" s="32"/>
      <c r="J489"/>
      <c r="K489" s="32"/>
      <c r="L489" s="31"/>
      <c r="M489" s="36"/>
      <c r="N489" s="34"/>
    </row>
    <row r="490" spans="1:14" x14ac:dyDescent="0.25">
      <c r="A490" s="31"/>
      <c r="B490" s="31"/>
      <c r="C490" s="31"/>
      <c r="D490" s="31"/>
      <c r="E490" s="31"/>
      <c r="F490" s="31"/>
      <c r="G490" s="31"/>
      <c r="H490" s="31"/>
      <c r="I490" s="32"/>
      <c r="J490" s="31"/>
      <c r="K490" s="31"/>
      <c r="L490" s="31"/>
      <c r="M490" s="36"/>
      <c r="N490" s="31"/>
    </row>
    <row r="491" spans="1:14" x14ac:dyDescent="0.25">
      <c r="A491" s="31"/>
      <c r="B491" s="31"/>
      <c r="C491" s="31"/>
      <c r="D491" s="31"/>
      <c r="E491" s="31"/>
      <c r="F491" s="31"/>
      <c r="G491" s="31"/>
      <c r="H491" s="31"/>
      <c r="I491" s="32"/>
      <c r="J491" s="31"/>
      <c r="K491" s="31"/>
      <c r="L491" s="32"/>
      <c r="M491" s="36"/>
      <c r="N491" s="31"/>
    </row>
    <row r="492" spans="1:14" x14ac:dyDescent="0.25">
      <c r="A492" s="31"/>
      <c r="B492" s="31"/>
      <c r="C492" s="31"/>
      <c r="D492" s="31"/>
      <c r="E492" s="31"/>
      <c r="F492" s="31"/>
      <c r="G492" s="31"/>
      <c r="H492" s="31"/>
      <c r="I492" s="32"/>
      <c r="J492" s="31"/>
      <c r="K492" s="31"/>
      <c r="L492" s="31"/>
      <c r="M492" s="36"/>
      <c r="N492" s="34"/>
    </row>
    <row r="493" spans="1:14" x14ac:dyDescent="0.25">
      <c r="A493" s="31"/>
      <c r="B493" s="31"/>
      <c r="C493" s="31"/>
      <c r="D493" s="31"/>
      <c r="E493" s="31"/>
      <c r="F493" s="31"/>
      <c r="G493" s="31"/>
      <c r="H493" s="31"/>
      <c r="I493" s="32"/>
      <c r="J493" s="31"/>
      <c r="K493" s="31"/>
      <c r="L493" s="31"/>
      <c r="M493" s="37"/>
      <c r="N493" s="34"/>
    </row>
    <row r="494" spans="1:14" x14ac:dyDescent="0.25">
      <c r="A494" s="31"/>
      <c r="B494" s="31"/>
      <c r="C494" s="31"/>
      <c r="D494" s="31"/>
      <c r="E494" s="31"/>
      <c r="F494" s="31"/>
      <c r="G494" s="31"/>
      <c r="H494" s="31"/>
      <c r="I494" s="32"/>
      <c r="J494" s="31"/>
      <c r="K494" s="31"/>
      <c r="L494" s="31"/>
      <c r="M494" s="36"/>
      <c r="N494" s="34"/>
    </row>
    <row r="495" spans="1:14" x14ac:dyDescent="0.25">
      <c r="A495" s="31"/>
      <c r="B495" s="31"/>
      <c r="C495" s="31"/>
      <c r="D495" s="31"/>
      <c r="E495" s="31"/>
      <c r="F495" s="31"/>
      <c r="G495" s="31"/>
      <c r="H495" s="31"/>
      <c r="I495" s="32"/>
      <c r="J495" s="31"/>
      <c r="K495" s="32"/>
      <c r="L495" s="31"/>
      <c r="M495" s="37"/>
      <c r="N495" s="34"/>
    </row>
    <row r="496" spans="1:14" x14ac:dyDescent="0.25">
      <c r="A496" s="31"/>
      <c r="B496" s="31"/>
      <c r="C496" s="31"/>
      <c r="D496" s="31"/>
      <c r="E496" s="31"/>
      <c r="F496" s="31"/>
      <c r="G496" s="31"/>
      <c r="H496" s="31"/>
      <c r="I496" s="32"/>
      <c r="J496" s="31"/>
      <c r="K496" s="31"/>
      <c r="L496" s="31"/>
      <c r="M496" s="33"/>
      <c r="N496" s="31"/>
    </row>
    <row r="497" spans="1:14" x14ac:dyDescent="0.25">
      <c r="A497" s="31"/>
      <c r="B497" s="31"/>
      <c r="C497" s="31"/>
      <c r="D497" s="31"/>
      <c r="E497" s="31"/>
      <c r="F497" s="31"/>
      <c r="G497" s="31"/>
      <c r="H497" s="32"/>
      <c r="I497" s="32"/>
      <c r="J497" s="31"/>
      <c r="K497" s="31"/>
      <c r="L497" s="31"/>
      <c r="M497" s="33"/>
      <c r="N497" s="31"/>
    </row>
    <row r="498" spans="1:14" x14ac:dyDescent="0.25">
      <c r="A498" s="31"/>
      <c r="B498" s="31"/>
      <c r="C498" s="31"/>
      <c r="D498" s="31"/>
      <c r="E498" s="31"/>
      <c r="F498" s="31"/>
      <c r="G498" s="31"/>
      <c r="H498" s="31"/>
      <c r="I498" s="32"/>
      <c r="J498" s="31"/>
      <c r="K498" s="32"/>
      <c r="L498" s="31"/>
      <c r="M498" s="35"/>
      <c r="N498" s="34"/>
    </row>
    <row r="499" spans="1:14" x14ac:dyDescent="0.25">
      <c r="A499" s="31"/>
      <c r="B499" s="31"/>
      <c r="C499" s="31"/>
      <c r="D499" s="31"/>
      <c r="E499" s="31"/>
      <c r="F499" s="31"/>
      <c r="G499" s="31"/>
      <c r="H499" s="32"/>
      <c r="I499" s="32"/>
      <c r="J499" s="31"/>
      <c r="K499" s="31"/>
      <c r="L499" s="31"/>
      <c r="M499" s="35"/>
      <c r="N499" s="34"/>
    </row>
    <row r="500" spans="1:14" x14ac:dyDescent="0.25">
      <c r="A500" s="31"/>
      <c r="B500" s="31"/>
      <c r="C500" s="31"/>
      <c r="D500" s="31"/>
      <c r="E500" s="31"/>
      <c r="F500" s="31"/>
      <c r="G500" s="31"/>
      <c r="H500" s="31"/>
      <c r="I500" s="32"/>
      <c r="J500" s="31"/>
      <c r="K500" s="31"/>
      <c r="L500" s="31"/>
      <c r="M500" s="33"/>
      <c r="N500" s="34"/>
    </row>
    <row r="501" spans="1:14" x14ac:dyDescent="0.25">
      <c r="A501" s="31"/>
      <c r="B501" s="31"/>
      <c r="C501" s="31"/>
      <c r="D501" s="31"/>
      <c r="E501" s="31"/>
      <c r="F501" s="31"/>
      <c r="G501" s="31"/>
      <c r="H501" s="31"/>
      <c r="I501" s="32"/>
      <c r="J501" s="31"/>
      <c r="K501" s="31"/>
      <c r="L501" s="31"/>
      <c r="M501" s="33"/>
      <c r="N501" s="34"/>
    </row>
    <row r="502" spans="1:14" x14ac:dyDescent="0.25">
      <c r="A502" s="31"/>
      <c r="B502" s="31"/>
      <c r="C502" s="31"/>
      <c r="D502" s="31"/>
      <c r="E502" s="31"/>
      <c r="F502" s="31"/>
      <c r="G502" s="31"/>
      <c r="H502" s="32"/>
      <c r="I502" s="32"/>
      <c r="J502" s="31"/>
      <c r="K502" s="31"/>
      <c r="L502" s="31"/>
      <c r="M502" s="33"/>
      <c r="N502" s="34"/>
    </row>
    <row r="503" spans="1:14" x14ac:dyDescent="0.25">
      <c r="A503" s="31"/>
      <c r="B503" s="31"/>
      <c r="C503" s="31"/>
      <c r="D503" s="31"/>
      <c r="E503" s="31"/>
      <c r="F503" s="31"/>
      <c r="G503" s="31"/>
      <c r="H503" s="31"/>
      <c r="I503" s="32"/>
      <c r="J503" s="31"/>
      <c r="K503" s="31"/>
      <c r="L503" s="31"/>
      <c r="M503" s="33"/>
      <c r="N503" s="34"/>
    </row>
    <row r="504" spans="1:14" x14ac:dyDescent="0.25">
      <c r="A504" s="31"/>
      <c r="B504" s="31"/>
      <c r="C504" s="31"/>
      <c r="D504" s="31"/>
      <c r="E504" s="31"/>
      <c r="F504" s="31"/>
      <c r="G504" s="31"/>
      <c r="H504" s="32"/>
      <c r="I504" s="32"/>
      <c r="J504" s="31"/>
      <c r="K504" s="32"/>
      <c r="L504" s="31"/>
      <c r="M504" s="36"/>
      <c r="N504" s="34"/>
    </row>
    <row r="505" spans="1:14" x14ac:dyDescent="0.25">
      <c r="A505" s="31"/>
      <c r="B505" s="31"/>
      <c r="C505" s="31"/>
      <c r="D505" s="31"/>
      <c r="E505" s="31"/>
      <c r="F505" s="31"/>
      <c r="G505" s="31"/>
      <c r="H505" s="31"/>
      <c r="I505" s="32"/>
      <c r="J505" s="31"/>
      <c r="K505" s="31"/>
      <c r="L505" s="31"/>
      <c r="M505" s="33"/>
      <c r="N505" s="31"/>
    </row>
    <row r="506" spans="1:14" x14ac:dyDescent="0.25">
      <c r="A506" s="31"/>
      <c r="B506" s="31"/>
      <c r="C506" s="31"/>
      <c r="D506" s="31"/>
      <c r="E506" s="31"/>
      <c r="F506" s="31"/>
      <c r="G506" s="31"/>
      <c r="H506" s="31"/>
      <c r="I506" s="32"/>
      <c r="J506" s="31"/>
      <c r="K506" s="31"/>
      <c r="L506" s="31"/>
      <c r="M506" s="33"/>
      <c r="N506" s="31"/>
    </row>
    <row r="507" spans="1:14" x14ac:dyDescent="0.25">
      <c r="A507" s="31"/>
      <c r="B507" s="31"/>
      <c r="C507" s="31"/>
      <c r="D507" s="31"/>
      <c r="E507" s="31"/>
      <c r="F507" s="31"/>
      <c r="G507" s="31"/>
      <c r="H507" s="32"/>
      <c r="I507" s="32"/>
      <c r="J507" s="31"/>
      <c r="K507" s="31"/>
      <c r="L507" s="31"/>
      <c r="M507" s="33"/>
      <c r="N507" s="34"/>
    </row>
    <row r="508" spans="1:14" x14ac:dyDescent="0.25">
      <c r="A508" s="31"/>
      <c r="B508" s="31"/>
      <c r="C508" s="31"/>
      <c r="D508" s="31"/>
      <c r="E508" s="31"/>
      <c r="F508" s="31"/>
      <c r="G508" s="31"/>
      <c r="H508" s="31"/>
      <c r="I508" s="32"/>
      <c r="J508" s="31"/>
      <c r="K508" s="31"/>
      <c r="L508" s="31"/>
      <c r="M508" s="33"/>
      <c r="N508" s="34"/>
    </row>
    <row r="509" spans="1:14" x14ac:dyDescent="0.25">
      <c r="A509" s="31"/>
      <c r="B509" s="31"/>
      <c r="C509" s="31"/>
      <c r="D509" s="31"/>
      <c r="E509" s="31"/>
      <c r="F509" s="31"/>
      <c r="G509" s="31"/>
      <c r="H509" s="31"/>
      <c r="I509" s="32"/>
      <c r="J509" s="31"/>
      <c r="K509" s="31"/>
      <c r="L509" s="31"/>
      <c r="M509" s="33"/>
      <c r="N509" s="34"/>
    </row>
    <row r="510" spans="1:14" x14ac:dyDescent="0.25">
      <c r="A510" s="31"/>
      <c r="B510" s="31"/>
      <c r="C510" s="31"/>
      <c r="D510" s="31"/>
      <c r="E510" s="31"/>
      <c r="F510" s="31"/>
      <c r="G510" s="31"/>
      <c r="H510" s="32"/>
      <c r="I510" s="32"/>
      <c r="J510" s="31"/>
      <c r="K510" s="31"/>
      <c r="L510" s="31"/>
      <c r="M510" s="33"/>
      <c r="N510" s="34"/>
    </row>
    <row r="511" spans="1:14" x14ac:dyDescent="0.25">
      <c r="A511" s="31"/>
      <c r="B511" s="31"/>
      <c r="C511" s="31"/>
      <c r="D511" s="31"/>
      <c r="E511" s="31"/>
      <c r="F511" s="31"/>
      <c r="G511" s="31"/>
      <c r="H511" s="31"/>
      <c r="I511" s="32"/>
      <c r="J511" s="31"/>
      <c r="K511" s="31"/>
      <c r="L511" s="31"/>
      <c r="M511" s="33"/>
      <c r="N511" s="34"/>
    </row>
    <row r="512" spans="1:14" x14ac:dyDescent="0.25">
      <c r="A512" s="31"/>
      <c r="B512" s="31"/>
      <c r="C512" s="31"/>
      <c r="D512" s="31"/>
      <c r="E512" s="31"/>
      <c r="F512" s="31"/>
      <c r="G512" s="31"/>
      <c r="H512" s="31"/>
      <c r="I512" s="32"/>
      <c r="J512" s="31"/>
      <c r="K512" s="31"/>
      <c r="L512" s="31"/>
      <c r="M512" s="35"/>
      <c r="N512" s="34"/>
    </row>
    <row r="513" spans="1:14" x14ac:dyDescent="0.25">
      <c r="A513" s="2"/>
      <c r="B513" s="2"/>
      <c r="C513" s="2"/>
      <c r="D513" s="2"/>
      <c r="E513" s="2"/>
      <c r="F513" s="2"/>
      <c r="G513" s="2"/>
      <c r="H513" s="2"/>
      <c r="I513" s="3"/>
      <c r="J513" s="2"/>
      <c r="K513" s="2"/>
      <c r="L513" s="2"/>
      <c r="M513" s="6"/>
      <c r="N513" s="2"/>
    </row>
    <row r="514" spans="1:14" x14ac:dyDescent="0.25">
      <c r="A514" s="2"/>
      <c r="B514" s="2"/>
      <c r="C514" s="2"/>
      <c r="D514" s="2"/>
      <c r="E514" s="2"/>
      <c r="F514" s="2"/>
      <c r="G514" s="2"/>
      <c r="H514" s="2"/>
      <c r="I514" s="3"/>
      <c r="J514" s="2"/>
      <c r="K514" s="2"/>
      <c r="L514" s="2"/>
      <c r="M514" s="4"/>
      <c r="N514" s="2"/>
    </row>
    <row r="515" spans="1:14" x14ac:dyDescent="0.25">
      <c r="A515" s="2"/>
      <c r="B515" s="2"/>
      <c r="C515" s="2"/>
      <c r="D515" s="2"/>
      <c r="E515" s="2"/>
      <c r="F515" s="2"/>
      <c r="G515" s="2"/>
      <c r="H515" s="2"/>
      <c r="I515" s="3"/>
      <c r="J515" s="2"/>
      <c r="K515" s="2"/>
      <c r="L515" s="2"/>
      <c r="M515" s="5"/>
      <c r="N515" s="2"/>
    </row>
    <row r="516" spans="1:14" x14ac:dyDescent="0.25">
      <c r="A516" s="2"/>
      <c r="B516" s="2"/>
      <c r="C516" s="2"/>
      <c r="D516" s="2"/>
      <c r="E516" s="2"/>
      <c r="F516" s="2"/>
      <c r="G516" s="2"/>
      <c r="H516" s="2"/>
      <c r="I516" s="3"/>
      <c r="J516" s="2"/>
      <c r="K516" s="2"/>
      <c r="L516" s="2"/>
      <c r="M516" s="4"/>
      <c r="N516" s="2"/>
    </row>
    <row r="517" spans="1:14" x14ac:dyDescent="0.25">
      <c r="A517" s="2"/>
      <c r="B517" s="2"/>
      <c r="C517" s="2"/>
      <c r="D517" s="2"/>
      <c r="E517" s="2"/>
      <c r="F517" s="2"/>
      <c r="G517" s="2"/>
      <c r="H517" s="2"/>
      <c r="I517" s="3"/>
      <c r="J517" s="2"/>
      <c r="K517" s="2"/>
      <c r="L517" s="2"/>
      <c r="M517" s="6"/>
      <c r="N517" s="2"/>
    </row>
    <row r="518" spans="1:14" x14ac:dyDescent="0.25">
      <c r="A518" s="2"/>
      <c r="B518" s="2"/>
      <c r="C518" s="2"/>
      <c r="D518" s="2"/>
      <c r="E518" s="2"/>
      <c r="F518" s="2"/>
      <c r="G518" s="2"/>
      <c r="H518" s="2"/>
      <c r="I518" s="3"/>
      <c r="J518" s="2"/>
      <c r="K518" s="3"/>
      <c r="L518" s="2"/>
      <c r="M518" s="4"/>
      <c r="N518" s="2"/>
    </row>
    <row r="519" spans="1:14" x14ac:dyDescent="0.25">
      <c r="A519" s="2"/>
      <c r="B519" s="2"/>
      <c r="C519" s="2"/>
      <c r="D519" s="2"/>
      <c r="E519" s="2"/>
      <c r="F519" s="2"/>
      <c r="G519" s="2"/>
      <c r="H519" s="2"/>
      <c r="I519" s="3"/>
      <c r="J519" s="2"/>
      <c r="K519" s="2"/>
      <c r="L519" s="2"/>
      <c r="M519" s="6"/>
      <c r="N519" s="2"/>
    </row>
    <row r="520" spans="1:14" x14ac:dyDescent="0.25">
      <c r="A520" s="2"/>
      <c r="B520" s="2"/>
      <c r="C520" s="2"/>
      <c r="D520" s="2"/>
      <c r="E520" s="2"/>
      <c r="F520" s="2"/>
      <c r="G520" s="2"/>
      <c r="H520" s="2"/>
      <c r="I520" s="3"/>
      <c r="J520" s="2"/>
      <c r="K520" s="2"/>
      <c r="L520" s="2"/>
      <c r="M520" s="6"/>
      <c r="N520" s="2"/>
    </row>
    <row r="521" spans="1:14" x14ac:dyDescent="0.25">
      <c r="A521" s="2"/>
      <c r="B521" s="2"/>
      <c r="C521" s="2"/>
      <c r="D521" s="2"/>
      <c r="E521" s="2"/>
      <c r="F521" s="2"/>
      <c r="G521" s="2"/>
      <c r="H521" s="2"/>
      <c r="I521" s="3"/>
      <c r="J521" s="2"/>
      <c r="K521" s="2"/>
      <c r="L521" s="2"/>
      <c r="M521" s="5"/>
      <c r="N521" s="2"/>
    </row>
    <row r="522" spans="1:14" x14ac:dyDescent="0.25">
      <c r="A522" s="2"/>
      <c r="B522" s="2"/>
      <c r="C522" s="2"/>
      <c r="D522" s="2"/>
      <c r="E522" s="2"/>
      <c r="F522" s="2"/>
      <c r="G522" s="2"/>
      <c r="H522" s="2"/>
      <c r="I522" s="3"/>
      <c r="J522" s="2"/>
      <c r="K522" s="3"/>
      <c r="L522" s="2"/>
      <c r="M522" s="4"/>
      <c r="N522" s="2"/>
    </row>
    <row r="523" spans="1:14" x14ac:dyDescent="0.25">
      <c r="A523" s="2"/>
      <c r="B523" s="2"/>
      <c r="C523" s="2"/>
      <c r="D523" s="2"/>
      <c r="E523" s="2"/>
      <c r="F523" s="2"/>
      <c r="G523" s="2"/>
      <c r="H523" s="3"/>
      <c r="I523" s="3"/>
      <c r="J523" s="2"/>
      <c r="K523" s="3"/>
      <c r="L523" s="2"/>
      <c r="M523" s="4"/>
      <c r="N523" s="2"/>
    </row>
    <row r="524" spans="1:14" x14ac:dyDescent="0.25">
      <c r="A524" s="2"/>
      <c r="B524" s="2"/>
      <c r="C524" s="2"/>
      <c r="D524" s="2"/>
      <c r="E524" s="2"/>
      <c r="F524" s="2"/>
      <c r="G524" s="2"/>
      <c r="H524" s="2"/>
      <c r="I524" s="3"/>
      <c r="J524" s="2"/>
      <c r="K524" s="3"/>
      <c r="L524" s="2"/>
      <c r="M524" s="6"/>
      <c r="N524" s="2"/>
    </row>
    <row r="525" spans="1:14" x14ac:dyDescent="0.25">
      <c r="A525" s="2"/>
      <c r="B525" s="2"/>
      <c r="C525" s="2"/>
      <c r="D525" s="2"/>
      <c r="E525" s="2"/>
      <c r="F525" s="2"/>
      <c r="G525" s="2"/>
      <c r="H525" s="2"/>
      <c r="I525" s="3"/>
      <c r="J525" s="2"/>
      <c r="K525" s="2"/>
      <c r="L525" s="2"/>
      <c r="M525" s="4"/>
      <c r="N525" s="2"/>
    </row>
    <row r="526" spans="1:14" x14ac:dyDescent="0.25">
      <c r="A526" s="2"/>
      <c r="B526" s="2"/>
      <c r="C526" s="2"/>
      <c r="D526" s="2"/>
      <c r="E526" s="2"/>
      <c r="F526" s="2"/>
      <c r="G526" s="2"/>
      <c r="H526" s="3"/>
      <c r="I526" s="3"/>
      <c r="J526" s="2"/>
      <c r="K526" s="2"/>
      <c r="L526" s="2"/>
      <c r="M526" s="4"/>
      <c r="N526" s="2"/>
    </row>
    <row r="527" spans="1:14" x14ac:dyDescent="0.25">
      <c r="A527" s="2"/>
      <c r="B527" s="2"/>
      <c r="C527" s="2"/>
      <c r="D527" s="2"/>
      <c r="E527" s="2"/>
      <c r="F527" s="2"/>
      <c r="G527" s="2"/>
      <c r="H527" s="3"/>
      <c r="I527" s="3"/>
      <c r="J527" s="2"/>
      <c r="K527" s="2"/>
      <c r="L527" s="2"/>
      <c r="M527" s="4"/>
      <c r="N527" s="2"/>
    </row>
    <row r="528" spans="1:14" x14ac:dyDescent="0.25">
      <c r="A528" s="2"/>
      <c r="B528" s="2"/>
      <c r="C528" s="2"/>
      <c r="D528" s="2"/>
      <c r="E528" s="2"/>
      <c r="F528" s="2"/>
      <c r="G528" s="2"/>
      <c r="H528" s="3"/>
      <c r="I528" s="3"/>
      <c r="J528" s="2"/>
      <c r="K528" s="3"/>
      <c r="L528" s="2"/>
      <c r="M528" s="4"/>
      <c r="N528" s="2"/>
    </row>
    <row r="529" spans="1:14" x14ac:dyDescent="0.25">
      <c r="A529" s="2"/>
      <c r="B529" s="2"/>
      <c r="C529" s="2"/>
      <c r="D529" s="2"/>
      <c r="E529" s="2"/>
      <c r="F529" s="2"/>
      <c r="G529" s="2"/>
      <c r="H529" s="3"/>
      <c r="I529" s="3"/>
      <c r="J529" s="2"/>
      <c r="K529" s="3"/>
      <c r="L529" s="2"/>
      <c r="M529" s="6"/>
      <c r="N529" s="2"/>
    </row>
    <row r="530" spans="1:14" x14ac:dyDescent="0.25">
      <c r="A530" s="2"/>
      <c r="B530" s="2"/>
      <c r="C530" s="2"/>
      <c r="D530" s="2"/>
      <c r="E530" s="2"/>
      <c r="F530" s="2"/>
      <c r="G530" s="2"/>
      <c r="H530" s="2"/>
      <c r="I530" s="3"/>
      <c r="J530" s="2"/>
      <c r="K530" s="2"/>
      <c r="L530" s="2"/>
      <c r="M530" s="4"/>
      <c r="N530" s="2"/>
    </row>
    <row r="531" spans="1:14" x14ac:dyDescent="0.25">
      <c r="A531" s="2"/>
      <c r="B531" s="2"/>
      <c r="C531" s="2"/>
      <c r="D531" s="2"/>
      <c r="E531" s="2"/>
      <c r="F531" s="2"/>
      <c r="G531" s="2"/>
      <c r="H531" s="2"/>
      <c r="I531" s="3"/>
      <c r="J531" s="2"/>
      <c r="K531" s="3"/>
      <c r="L531" s="2"/>
      <c r="M531" s="5"/>
      <c r="N531" s="2"/>
    </row>
    <row r="532" spans="1:14" x14ac:dyDescent="0.25">
      <c r="A532" s="2"/>
      <c r="B532" s="2"/>
      <c r="C532" s="2"/>
      <c r="D532" s="2"/>
      <c r="E532" s="2"/>
      <c r="F532" s="2"/>
      <c r="G532" s="2"/>
      <c r="H532" s="3"/>
      <c r="I532" s="3"/>
      <c r="J532" s="2"/>
      <c r="K532" s="2"/>
      <c r="L532" s="2"/>
      <c r="M532" s="4"/>
      <c r="N532" s="2"/>
    </row>
    <row r="533" spans="1:14" x14ac:dyDescent="0.25">
      <c r="A533" s="2"/>
      <c r="B533" s="2"/>
      <c r="C533" s="2"/>
      <c r="D533" s="2"/>
      <c r="E533" s="2"/>
      <c r="F533" s="2"/>
      <c r="G533" s="2"/>
      <c r="H533" s="3"/>
      <c r="I533" s="3"/>
      <c r="J533" s="2"/>
      <c r="K533" s="2"/>
      <c r="L533" s="2"/>
      <c r="M533" s="4"/>
      <c r="N533" s="2"/>
    </row>
    <row r="534" spans="1:14" x14ac:dyDescent="0.25">
      <c r="A534" s="2"/>
      <c r="B534" s="2"/>
      <c r="C534" s="2"/>
      <c r="D534" s="2"/>
      <c r="E534" s="2"/>
      <c r="F534" s="2"/>
      <c r="G534" s="2"/>
      <c r="H534" s="2"/>
      <c r="I534" s="3"/>
      <c r="J534" s="2"/>
      <c r="K534" s="2"/>
      <c r="L534" s="2"/>
      <c r="M534" s="4"/>
      <c r="N534" s="2"/>
    </row>
    <row r="535" spans="1:14" x14ac:dyDescent="0.25">
      <c r="A535" s="2"/>
      <c r="B535" s="2"/>
      <c r="C535" s="2"/>
      <c r="D535" s="2"/>
      <c r="E535" s="2"/>
      <c r="F535" s="2"/>
      <c r="G535" s="2"/>
      <c r="H535" s="3"/>
      <c r="I535" s="3"/>
      <c r="J535" s="2"/>
      <c r="K535" s="2"/>
      <c r="L535" s="2"/>
      <c r="M535" s="4"/>
      <c r="N535" s="2"/>
    </row>
    <row r="536" spans="1:14" x14ac:dyDescent="0.25">
      <c r="A536" s="2"/>
      <c r="B536" s="2"/>
      <c r="C536" s="2"/>
      <c r="D536" s="2"/>
      <c r="E536" s="2"/>
      <c r="F536" s="2"/>
      <c r="G536" s="2"/>
      <c r="H536" s="2"/>
      <c r="I536" s="3"/>
      <c r="J536" s="2"/>
      <c r="K536" s="2"/>
      <c r="L536" s="2"/>
      <c r="M536" s="4"/>
      <c r="N536" s="2"/>
    </row>
    <row r="537" spans="1:14" x14ac:dyDescent="0.25">
      <c r="A537" s="2"/>
      <c r="B537" s="2"/>
      <c r="C537" s="2"/>
      <c r="D537" s="2"/>
      <c r="E537" s="2"/>
      <c r="F537" s="2"/>
      <c r="G537" s="2"/>
      <c r="H537" s="2"/>
      <c r="I537" s="3"/>
      <c r="J537" s="2"/>
      <c r="K537" s="3"/>
      <c r="L537" s="2"/>
      <c r="M537" s="4"/>
      <c r="N537" s="2"/>
    </row>
    <row r="538" spans="1:14" x14ac:dyDescent="0.25">
      <c r="A538" s="2"/>
      <c r="B538" s="2"/>
      <c r="C538" s="2"/>
      <c r="D538" s="2"/>
      <c r="E538" s="2"/>
      <c r="F538" s="2"/>
      <c r="G538" s="2"/>
      <c r="H538" s="3"/>
      <c r="I538" s="3"/>
      <c r="J538" s="2"/>
      <c r="K538" s="3"/>
      <c r="L538" s="2"/>
      <c r="M538" s="7"/>
      <c r="N538" s="2"/>
    </row>
    <row r="539" spans="1:14" x14ac:dyDescent="0.25">
      <c r="A539" s="2"/>
      <c r="B539" s="2"/>
      <c r="C539" s="2"/>
      <c r="D539" s="2"/>
      <c r="E539" s="2"/>
      <c r="F539" s="2"/>
      <c r="G539" s="2"/>
      <c r="H539" s="2"/>
      <c r="I539" s="3"/>
      <c r="J539" s="2"/>
      <c r="K539" s="2"/>
      <c r="L539" s="2"/>
      <c r="M539" s="4"/>
      <c r="N539" s="2"/>
    </row>
    <row r="540" spans="1:14" x14ac:dyDescent="0.25">
      <c r="A540" s="2"/>
      <c r="B540" s="2"/>
      <c r="C540" s="2"/>
      <c r="D540" s="2"/>
      <c r="E540" s="2"/>
      <c r="F540" s="2"/>
      <c r="G540" s="2"/>
      <c r="H540" s="2"/>
      <c r="I540" s="3"/>
      <c r="J540" s="2"/>
      <c r="K540" s="2"/>
      <c r="L540" s="2"/>
      <c r="M540" s="4"/>
      <c r="N540" s="2"/>
    </row>
    <row r="541" spans="1:14" x14ac:dyDescent="0.25">
      <c r="A541" s="2"/>
      <c r="B541" s="2"/>
      <c r="C541" s="2"/>
      <c r="D541" s="2"/>
      <c r="E541" s="2"/>
      <c r="F541" s="2"/>
      <c r="G541" s="2"/>
      <c r="H541" s="2"/>
      <c r="I541" s="3"/>
      <c r="J541" s="2"/>
      <c r="K541" s="2"/>
      <c r="L541" s="2"/>
      <c r="M541" s="4"/>
      <c r="N541" s="2"/>
    </row>
    <row r="542" spans="1:14" x14ac:dyDescent="0.25">
      <c r="A542" s="2"/>
      <c r="B542" s="2"/>
      <c r="C542" s="2"/>
      <c r="D542" s="2"/>
      <c r="E542" s="2"/>
      <c r="F542" s="2"/>
      <c r="G542" s="2"/>
      <c r="H542" s="2"/>
      <c r="I542" s="3"/>
      <c r="J542" s="2"/>
      <c r="K542" s="2"/>
      <c r="L542" s="2"/>
      <c r="M542" s="4"/>
      <c r="N542" s="2"/>
    </row>
    <row r="543" spans="1:14" x14ac:dyDescent="0.25">
      <c r="A543" s="2"/>
      <c r="B543" s="2"/>
      <c r="C543" s="2"/>
      <c r="D543" s="2"/>
      <c r="E543" s="2"/>
      <c r="F543" s="2"/>
      <c r="G543" s="2"/>
      <c r="H543" s="2"/>
      <c r="I543" s="3"/>
      <c r="J543" s="2"/>
      <c r="K543" s="2"/>
      <c r="L543" s="2"/>
      <c r="M543" s="4"/>
      <c r="N543" s="2"/>
    </row>
    <row r="544" spans="1:14" x14ac:dyDescent="0.25">
      <c r="A544" s="2"/>
      <c r="B544" s="2"/>
      <c r="C544" s="2"/>
      <c r="D544" s="2"/>
      <c r="E544" s="2"/>
      <c r="F544" s="2"/>
      <c r="G544" s="2"/>
      <c r="H544" s="2"/>
      <c r="I544" s="3"/>
      <c r="J544" s="2"/>
      <c r="K544" s="2"/>
      <c r="L544" s="2"/>
      <c r="M544" s="4"/>
      <c r="N544" s="2"/>
    </row>
    <row r="545" spans="1:14" x14ac:dyDescent="0.25">
      <c r="A545" s="2"/>
      <c r="B545" s="2"/>
      <c r="C545" s="2"/>
      <c r="D545" s="2"/>
      <c r="E545" s="2"/>
      <c r="F545" s="2"/>
      <c r="G545" s="2"/>
      <c r="H545" s="2"/>
      <c r="I545" s="3"/>
      <c r="J545" s="2"/>
      <c r="K545" s="2"/>
      <c r="L545" s="2"/>
      <c r="M545" s="4"/>
      <c r="N545" s="2"/>
    </row>
    <row r="546" spans="1:14" x14ac:dyDescent="0.25">
      <c r="A546" s="2"/>
      <c r="B546" s="2"/>
      <c r="C546" s="2"/>
      <c r="D546" s="2"/>
      <c r="E546" s="2"/>
      <c r="F546" s="2"/>
      <c r="G546" s="2"/>
      <c r="H546" s="2"/>
      <c r="I546" s="3"/>
      <c r="J546" s="2"/>
      <c r="K546" s="3"/>
      <c r="L546" s="2"/>
      <c r="M546" s="5"/>
      <c r="N546" s="2"/>
    </row>
    <row r="547" spans="1:14" x14ac:dyDescent="0.25">
      <c r="A547" s="2"/>
      <c r="B547" s="2"/>
      <c r="C547" s="2"/>
      <c r="D547" s="2"/>
      <c r="E547" s="2"/>
      <c r="F547" s="2"/>
      <c r="G547" s="2"/>
      <c r="H547" s="3"/>
      <c r="I547" s="3"/>
      <c r="J547" s="2"/>
      <c r="K547" s="3"/>
      <c r="L547" s="2"/>
      <c r="M547" s="5"/>
      <c r="N547" s="2"/>
    </row>
    <row r="548" spans="1:14" x14ac:dyDescent="0.25">
      <c r="A548" s="2"/>
      <c r="B548" s="2"/>
      <c r="C548" s="2"/>
      <c r="D548" s="2"/>
      <c r="E548" s="2"/>
      <c r="F548" s="2"/>
      <c r="G548" s="2"/>
      <c r="H548" s="2"/>
      <c r="I548" s="3"/>
      <c r="J548" s="2"/>
      <c r="K548" s="3"/>
      <c r="L548" s="2"/>
      <c r="M548" s="5"/>
      <c r="N548" s="2"/>
    </row>
    <row r="549" spans="1:14" x14ac:dyDescent="0.25">
      <c r="A549" s="2"/>
      <c r="B549" s="2"/>
      <c r="C549" s="2"/>
      <c r="D549" s="2"/>
      <c r="E549" s="2"/>
      <c r="F549" s="2"/>
      <c r="G549" s="2"/>
      <c r="H549" s="2"/>
      <c r="I549" s="3"/>
      <c r="J549" s="2"/>
      <c r="K549" s="3"/>
      <c r="L549" s="2"/>
      <c r="M549" s="5"/>
      <c r="N549" s="2"/>
    </row>
    <row r="550" spans="1:14" x14ac:dyDescent="0.25">
      <c r="A550" s="2"/>
      <c r="B550" s="2"/>
      <c r="C550" s="2"/>
      <c r="D550" s="2"/>
      <c r="E550" s="2"/>
      <c r="F550" s="2"/>
      <c r="G550" s="2"/>
      <c r="H550" s="2"/>
      <c r="I550" s="3"/>
      <c r="J550" s="2"/>
      <c r="K550" s="2"/>
      <c r="L550" s="2"/>
      <c r="M550" s="5"/>
      <c r="N550" s="2"/>
    </row>
    <row r="551" spans="1:14" x14ac:dyDescent="0.25">
      <c r="A551" s="2"/>
      <c r="B551" s="2"/>
      <c r="C551" s="2"/>
      <c r="D551" s="2"/>
      <c r="E551" s="2"/>
      <c r="F551" s="2"/>
      <c r="G551" s="2"/>
      <c r="H551" s="2"/>
      <c r="I551" s="3"/>
      <c r="J551" s="2"/>
      <c r="K551" s="2"/>
      <c r="L551" s="2"/>
      <c r="M551" s="6"/>
      <c r="N551" s="2"/>
    </row>
    <row r="552" spans="1:14" x14ac:dyDescent="0.25">
      <c r="A552" s="2"/>
      <c r="B552" s="2"/>
      <c r="C552" s="2"/>
      <c r="D552" s="2"/>
      <c r="E552" s="2"/>
      <c r="F552" s="2"/>
      <c r="G552" s="2"/>
      <c r="H552" s="2"/>
      <c r="I552" s="3"/>
      <c r="J552" s="2"/>
      <c r="K552" s="2"/>
      <c r="L552" s="2"/>
      <c r="M552" s="6"/>
      <c r="N552" s="2"/>
    </row>
    <row r="553" spans="1:14" x14ac:dyDescent="0.25">
      <c r="A553" s="2"/>
      <c r="B553" s="2"/>
      <c r="C553" s="2"/>
      <c r="D553" s="2"/>
      <c r="E553" s="2"/>
      <c r="F553" s="2"/>
      <c r="G553" s="2"/>
      <c r="H553" s="2"/>
      <c r="I553" s="3"/>
      <c r="J553" s="2"/>
      <c r="K553" s="2"/>
      <c r="L553" s="2"/>
      <c r="M553" s="6"/>
      <c r="N553" s="2"/>
    </row>
  </sheetData>
  <autoFilter ref="A1:N553" xr:uid="{9426D463-3BEF-4A43-ACAC-D806D8CFBB9B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71A1C-9B99-4E00-A81E-4394923B50DA}">
  <dimension ref="B1:E39"/>
  <sheetViews>
    <sheetView tabSelected="1" zoomScale="60" zoomScaleNormal="60" workbookViewId="0">
      <selection activeCell="G21" sqref="G21"/>
    </sheetView>
  </sheetViews>
  <sheetFormatPr defaultRowHeight="15" x14ac:dyDescent="0.25"/>
  <cols>
    <col min="2" max="2" width="16" bestFit="1" customWidth="1"/>
    <col min="3" max="3" width="19.5703125" bestFit="1" customWidth="1"/>
    <col min="4" max="4" width="19.85546875" bestFit="1" customWidth="1"/>
    <col min="5" max="5" width="7.7109375" bestFit="1" customWidth="1"/>
  </cols>
  <sheetData>
    <row r="1" spans="2:5" x14ac:dyDescent="0.25">
      <c r="B1" s="11"/>
      <c r="C1" s="11"/>
      <c r="D1" s="11"/>
      <c r="E1" s="11"/>
    </row>
    <row r="2" spans="2:5" ht="23.1" customHeight="1" x14ac:dyDescent="0.35">
      <c r="B2" s="40" t="s">
        <v>35</v>
      </c>
      <c r="C2" s="40"/>
      <c r="D2" s="40"/>
      <c r="E2" s="40"/>
    </row>
    <row r="3" spans="2:5" ht="18" x14ac:dyDescent="0.25">
      <c r="B3" s="41" t="s">
        <v>1722</v>
      </c>
      <c r="C3" s="41"/>
      <c r="D3" s="41"/>
      <c r="E3" s="41"/>
    </row>
    <row r="5" spans="2:5" x14ac:dyDescent="0.25">
      <c r="B5" s="12"/>
      <c r="C5" s="13"/>
      <c r="D5" s="13"/>
      <c r="E5" s="13"/>
    </row>
    <row r="6" spans="2:5" x14ac:dyDescent="0.25">
      <c r="B6" s="14" t="s">
        <v>18</v>
      </c>
      <c r="C6" s="15" t="s">
        <v>19</v>
      </c>
      <c r="D6" s="15" t="s">
        <v>20</v>
      </c>
      <c r="E6" s="15" t="s">
        <v>21</v>
      </c>
    </row>
    <row r="7" spans="2:5" x14ac:dyDescent="0.25">
      <c r="B7" s="16" t="s">
        <v>748</v>
      </c>
      <c r="C7" s="17">
        <f>_xlfn.XLOOKUP(B7,[1]Monthly_Summary!$A$4:$A$16,[1]Monthly_Summary!$B$4:$B$16,0,0)</f>
        <v>105850000</v>
      </c>
      <c r="D7" s="17">
        <f>_xlfn.XLOOKUP(B7,[1]Monthly_Summary!$A$4:$A$16,[1]Monthly_Summary!$C$4:$C$16,0,0)</f>
        <v>132499972</v>
      </c>
      <c r="E7" s="17">
        <f>_xlfn.XLOOKUP(B7,[1]Monthly_Summary!$A$4:$A$16,[1]Monthly_Summary!$D$4:$D$16,0,0)</f>
        <v>28</v>
      </c>
    </row>
    <row r="8" spans="2:5" x14ac:dyDescent="0.25">
      <c r="B8" s="16" t="s">
        <v>749</v>
      </c>
      <c r="C8" s="17">
        <f>_xlfn.XLOOKUP(B8,[1]Monthly_Summary!$A$4:$A$16,[1]Monthly_Summary!$B$4:$B$16,0,0)</f>
        <v>223750000</v>
      </c>
      <c r="D8" s="17">
        <f>_xlfn.XLOOKUP(B8,[1]Monthly_Summary!$A$4:$A$16,[1]Monthly_Summary!$C$4:$C$16,0,0)</f>
        <v>270499973</v>
      </c>
      <c r="E8" s="17">
        <f>_xlfn.XLOOKUP(B8,[1]Monthly_Summary!$A$4:$A$16,[1]Monthly_Summary!$D$4:$D$16,0,0)</f>
        <v>27</v>
      </c>
    </row>
    <row r="9" spans="2:5" x14ac:dyDescent="0.25">
      <c r="B9" s="16" t="s">
        <v>349</v>
      </c>
      <c r="C9" s="17">
        <f>_xlfn.XLOOKUP(B9,[1]Monthly_Summary!$A$4:$A$16,[1]Monthly_Summary!$B$4:$B$16,0,0)</f>
        <v>131600000</v>
      </c>
      <c r="D9" s="17">
        <f>_xlfn.XLOOKUP(B9,[1]Monthly_Summary!$A$4:$A$16,[1]Monthly_Summary!$C$4:$C$16,0,0)</f>
        <v>162749961</v>
      </c>
      <c r="E9" s="17">
        <f>_xlfn.XLOOKUP(B9,[1]Monthly_Summary!$A$4:$A$16,[1]Monthly_Summary!$D$4:$D$16,0,0)</f>
        <v>39</v>
      </c>
    </row>
    <row r="10" spans="2:5" x14ac:dyDescent="0.25">
      <c r="B10" s="16" t="s">
        <v>570</v>
      </c>
      <c r="C10" s="17">
        <f>_xlfn.XLOOKUP(B10,[1]Monthly_Summary!$A$4:$A$16,[1]Monthly_Summary!$B$4:$B$16,0,0)</f>
        <v>119350000</v>
      </c>
      <c r="D10" s="17">
        <f>_xlfn.XLOOKUP(B10,[1]Monthly_Summary!$A$4:$A$16,[1]Monthly_Summary!$C$4:$C$16,0,0)</f>
        <v>161249946</v>
      </c>
      <c r="E10" s="17">
        <f>_xlfn.XLOOKUP(B10,[1]Monthly_Summary!$A$4:$A$16,[1]Monthly_Summary!$D$4:$D$16,0,0)</f>
        <v>54</v>
      </c>
    </row>
    <row r="11" spans="2:5" x14ac:dyDescent="0.25">
      <c r="B11" s="16" t="s">
        <v>747</v>
      </c>
      <c r="C11" s="17">
        <f>_xlfn.XLOOKUP(B11,[1]Monthly_Summary!$A$4:$A$16,[1]Monthly_Summary!$B$4:$B$16,0,0)</f>
        <v>172250000</v>
      </c>
      <c r="D11" s="17">
        <f>_xlfn.XLOOKUP(B11,[1]Monthly_Summary!$A$4:$A$16,[1]Monthly_Summary!$C$4:$C$16,0,0)</f>
        <v>222749952</v>
      </c>
      <c r="E11" s="17">
        <f>_xlfn.XLOOKUP(B11,[1]Monthly_Summary!$A$4:$A$16,[1]Monthly_Summary!$D$4:$D$16,0,0)</f>
        <v>48</v>
      </c>
    </row>
    <row r="12" spans="2:5" x14ac:dyDescent="0.25">
      <c r="B12" s="16" t="s">
        <v>1105</v>
      </c>
      <c r="C12" s="17">
        <f>_xlfn.XLOOKUP(B12,[1]Monthly_Summary!$A$4:$A$16,[1]Monthly_Summary!$B$4:$B$16,0,0)</f>
        <v>174350000</v>
      </c>
      <c r="D12" s="17">
        <f>_xlfn.XLOOKUP(B12,[1]Monthly_Summary!$A$4:$A$16,[1]Monthly_Summary!$C$4:$C$16,0,0)</f>
        <v>230499940</v>
      </c>
      <c r="E12" s="17">
        <f>_xlfn.XLOOKUP(B12,[1]Monthly_Summary!$A$4:$A$16,[1]Monthly_Summary!$D$4:$D$16,0,0)</f>
        <v>60</v>
      </c>
    </row>
    <row r="13" spans="2:5" x14ac:dyDescent="0.25">
      <c r="B13" s="16" t="s">
        <v>1260</v>
      </c>
      <c r="C13" s="17">
        <f>_xlfn.XLOOKUP(B13,[1]Monthly_Summary!$A$4:$A$16,[1]Monthly_Summary!$B$4:$B$16,0,0)</f>
        <v>204100000</v>
      </c>
      <c r="D13" s="17">
        <f>_xlfn.XLOOKUP(B13,[1]Monthly_Summary!$A$4:$A$16,[1]Monthly_Summary!$C$4:$C$16,0,0)</f>
        <v>256749943</v>
      </c>
      <c r="E13" s="17">
        <f>_xlfn.XLOOKUP(B13,[1]Monthly_Summary!$A$4:$A$16,[1]Monthly_Summary!$D$4:$D$16,0,0)</f>
        <v>57</v>
      </c>
    </row>
    <row r="14" spans="2:5" x14ac:dyDescent="0.25">
      <c r="B14" s="16" t="s">
        <v>1261</v>
      </c>
      <c r="C14" s="17">
        <f>_xlfn.XLOOKUP(B14,[1]Monthly_Summary!$A$4:$A$16,[1]Monthly_Summary!$B$4:$B$16,0,0)</f>
        <v>121200000</v>
      </c>
      <c r="D14" s="17">
        <f>_xlfn.XLOOKUP(B14,[1]Monthly_Summary!$A$4:$A$16,[1]Monthly_Summary!$C$4:$C$16,0,0)</f>
        <v>160849945</v>
      </c>
      <c r="E14" s="17">
        <f>_xlfn.XLOOKUP(B14,[1]Monthly_Summary!$A$4:$A$16,[1]Monthly_Summary!$D$4:$D$16,0,0)</f>
        <v>55</v>
      </c>
    </row>
    <row r="15" spans="2:5" x14ac:dyDescent="0.25">
      <c r="B15" s="16" t="s">
        <v>1539</v>
      </c>
      <c r="C15" s="17">
        <f>_xlfn.XLOOKUP(B15,[1]Monthly_Summary!$A$4:$A$16,[1]Monthly_Summary!$B$4:$B$16,0,0)</f>
        <v>27500000</v>
      </c>
      <c r="D15" s="17">
        <f>_xlfn.XLOOKUP(B15,[1]Monthly_Summary!$A$4:$A$16,[1]Monthly_Summary!$C$4:$C$16,0,0)</f>
        <v>41249978</v>
      </c>
      <c r="E15" s="17">
        <f>_xlfn.XLOOKUP(B15,[1]Monthly_Summary!$A$4:$A$16,[1]Monthly_Summary!$D$4:$D$16,0,0)</f>
        <v>22</v>
      </c>
    </row>
    <row r="16" spans="2:5" x14ac:dyDescent="0.25">
      <c r="B16" s="16" t="s">
        <v>1540</v>
      </c>
      <c r="C16" s="17">
        <f>_xlfn.XLOOKUP(B16,[1]Monthly_Summary!$A$4:$A$16,[1]Monthly_Summary!$B$4:$B$16,0,0)</f>
        <v>24500000</v>
      </c>
      <c r="D16" s="17">
        <f>_xlfn.XLOOKUP(B16,[1]Monthly_Summary!$A$4:$A$16,[1]Monthly_Summary!$C$4:$C$16,0,0)</f>
        <v>35849984</v>
      </c>
      <c r="E16" s="17">
        <f>_xlfn.XLOOKUP(B16,[1]Monthly_Summary!$A$4:$A$16,[1]Monthly_Summary!$D$4:$D$16,0,0)</f>
        <v>16</v>
      </c>
    </row>
    <row r="17" spans="2:5" x14ac:dyDescent="0.25">
      <c r="B17" s="16" t="s">
        <v>1541</v>
      </c>
      <c r="C17" s="17">
        <f>_xlfn.XLOOKUP(B17,[1]Monthly_Summary!$A$4:$A$16,[1]Monthly_Summary!$B$4:$B$16,0,0)</f>
        <v>0</v>
      </c>
      <c r="D17" s="17">
        <f>_xlfn.XLOOKUP(B17,[1]Monthly_Summary!$A$4:$A$16,[1]Monthly_Summary!$C$4:$C$16,0,0)</f>
        <v>0</v>
      </c>
      <c r="E17" s="17">
        <f>_xlfn.XLOOKUP(B17,[1]Monthly_Summary!$A$4:$A$16,[1]Monthly_Summary!$D$4:$D$16,0,0)</f>
        <v>0</v>
      </c>
    </row>
    <row r="18" spans="2:5" x14ac:dyDescent="0.25">
      <c r="B18" s="16" t="s">
        <v>1621</v>
      </c>
      <c r="C18" s="17">
        <f>_xlfn.XLOOKUP(B18,[1]Monthly_Summary!$A$4:$A$16,[1]Monthly_Summary!$B$4:$B$16,0,0)</f>
        <v>180250000</v>
      </c>
      <c r="D18" s="17">
        <f>_xlfn.XLOOKUP(B18,[1]Monthly_Summary!$A$4:$A$16,[1]Monthly_Summary!$C$4:$C$16,0,0)</f>
        <v>212499990</v>
      </c>
      <c r="E18" s="17">
        <f>_xlfn.XLOOKUP(B18,[1]Monthly_Summary!$A$4:$A$16,[1]Monthly_Summary!$D$4:$D$16,0,0)</f>
        <v>10</v>
      </c>
    </row>
    <row r="19" spans="2:5" x14ac:dyDescent="0.25">
      <c r="B19" s="16" t="s">
        <v>1658</v>
      </c>
      <c r="C19" s="17">
        <f>_xlfn.XLOOKUP(B19,[1]Monthly_Summary!$A$4:$A$16,[1]Monthly_Summary!$B$4:$B$16,0,0)</f>
        <v>119750000</v>
      </c>
      <c r="D19" s="17">
        <f>_xlfn.XLOOKUP(B19,[1]Monthly_Summary!$A$4:$A$16,[1]Monthly_Summary!$C$4:$C$16,0,0)</f>
        <v>141999979</v>
      </c>
      <c r="E19" s="17">
        <f>_xlfn.XLOOKUP(B19,[1]Monthly_Summary!$A$4:$A$16,[1]Monthly_Summary!$D$4:$D$16,0,0)</f>
        <v>21</v>
      </c>
    </row>
    <row r="20" spans="2:5" x14ac:dyDescent="0.25">
      <c r="B20" s="18" t="s">
        <v>22</v>
      </c>
      <c r="C20" s="19">
        <f>SUM(C7:C19)</f>
        <v>1604450000</v>
      </c>
      <c r="D20" s="19">
        <f>SUM(D7:D19)</f>
        <v>2029449563</v>
      </c>
      <c r="E20" s="20">
        <f>SUM(E7:E19)</f>
        <v>437</v>
      </c>
    </row>
    <row r="21" spans="2:5" x14ac:dyDescent="0.25">
      <c r="B21" s="21"/>
      <c r="C21" s="21"/>
      <c r="D21" s="21"/>
      <c r="E21" s="21"/>
    </row>
    <row r="22" spans="2:5" x14ac:dyDescent="0.25">
      <c r="B22" s="22" t="s">
        <v>23</v>
      </c>
      <c r="C22" s="1" t="s">
        <v>19</v>
      </c>
      <c r="D22" s="1" t="s">
        <v>20</v>
      </c>
      <c r="E22" s="1" t="s">
        <v>21</v>
      </c>
    </row>
    <row r="23" spans="2:5" x14ac:dyDescent="0.25">
      <c r="B23" s="22" t="s">
        <v>24</v>
      </c>
      <c r="C23" s="17">
        <f>_xlfn.XLOOKUP(B23,[1]Region_Summary!$A$4:$A$9,[1]Region_Summary!$B$4:$B$9)</f>
        <v>1250000</v>
      </c>
      <c r="D23" s="17">
        <f>_xlfn.XLOOKUP(B23,[1]Region_Summary!$A$4:$A$9,[1]Region_Summary!$C$4:$C$9)</f>
        <v>1749998</v>
      </c>
      <c r="E23" s="17">
        <f>_xlfn.XLOOKUP(B23,[1]Region_Summary!$A$4:$A$9,[1]Region_Summary!$D$4:$D$9)</f>
        <v>2</v>
      </c>
    </row>
    <row r="24" spans="2:5" x14ac:dyDescent="0.25">
      <c r="B24" s="22" t="s">
        <v>25</v>
      </c>
      <c r="C24" s="17">
        <f>_xlfn.XLOOKUP(B24,[1]Region_Summary!$A$4:$A$9,[1]Region_Summary!$B$4:$B$9)</f>
        <v>405300000</v>
      </c>
      <c r="D24" s="17">
        <f>_xlfn.XLOOKUP(B24,[1]Region_Summary!$A$4:$A$9,[1]Region_Summary!$C$4:$C$9)</f>
        <v>527599848</v>
      </c>
      <c r="E24" s="17">
        <f>_xlfn.XLOOKUP(B24,[1]Region_Summary!$A$4:$A$9,[1]Region_Summary!$D$4:$D$9)</f>
        <v>152</v>
      </c>
    </row>
    <row r="25" spans="2:5" x14ac:dyDescent="0.25">
      <c r="B25" s="22" t="s">
        <v>26</v>
      </c>
      <c r="C25" s="17">
        <f>_xlfn.XLOOKUP(B25,[1]Region_Summary!$A$4:$A$9,[1]Region_Summary!$B$4:$B$9)</f>
        <v>459700000</v>
      </c>
      <c r="D25" s="17">
        <f>_xlfn.XLOOKUP(B25,[1]Region_Summary!$A$4:$A$9,[1]Region_Summary!$C$4:$C$9)</f>
        <v>559099936</v>
      </c>
      <c r="E25" s="17">
        <f>_xlfn.XLOOKUP(B25,[1]Region_Summary!$A$4:$A$9,[1]Region_Summary!$D$4:$D$9)</f>
        <v>64</v>
      </c>
    </row>
    <row r="26" spans="2:5" x14ac:dyDescent="0.25">
      <c r="B26" s="22" t="s">
        <v>27</v>
      </c>
      <c r="C26" s="17">
        <f>_xlfn.XLOOKUP(B26,[1]Region_Summary!$A$4:$A$9,[1]Region_Summary!$B$4:$B$9)</f>
        <v>403500000</v>
      </c>
      <c r="D26" s="17">
        <f>_xlfn.XLOOKUP(B26,[1]Region_Summary!$A$4:$A$9,[1]Region_Summary!$C$4:$C$9)</f>
        <v>485749943</v>
      </c>
      <c r="E26" s="17">
        <f>_xlfn.XLOOKUP(B26,[1]Region_Summary!$A$4:$A$9,[1]Region_Summary!$D$4:$D$9)</f>
        <v>57</v>
      </c>
    </row>
    <row r="27" spans="2:5" x14ac:dyDescent="0.25">
      <c r="B27" s="22" t="s">
        <v>28</v>
      </c>
      <c r="C27" s="17">
        <f>_xlfn.XLOOKUP(B27,[1]Region_Summary!$A$4:$A$9,[1]Region_Summary!$B$4:$B$9)</f>
        <v>159850000</v>
      </c>
      <c r="D27" s="17">
        <f>_xlfn.XLOOKUP(B27,[1]Region_Summary!$A$4:$A$9,[1]Region_Summary!$C$4:$C$9)</f>
        <v>214749932</v>
      </c>
      <c r="E27" s="17">
        <f>_xlfn.XLOOKUP(B27,[1]Region_Summary!$A$4:$A$9,[1]Region_Summary!$D$4:$D$9)</f>
        <v>68</v>
      </c>
    </row>
    <row r="28" spans="2:5" x14ac:dyDescent="0.25">
      <c r="B28" s="22" t="s">
        <v>29</v>
      </c>
      <c r="C28" s="17">
        <f>_xlfn.XLOOKUP(B28,[1]Region_Summary!$A$4:$A$9,[1]Region_Summary!$B$4:$B$9)</f>
        <v>173850000</v>
      </c>
      <c r="D28" s="17">
        <f>_xlfn.XLOOKUP(B28,[1]Region_Summary!$A$4:$A$9,[1]Region_Summary!$C$4:$C$9)</f>
        <v>238499907</v>
      </c>
      <c r="E28" s="17">
        <f>_xlfn.XLOOKUP(B28,[1]Region_Summary!$A$4:$A$9,[1]Region_Summary!$D$4:$D$9)</f>
        <v>93</v>
      </c>
    </row>
    <row r="29" spans="2:5" x14ac:dyDescent="0.25">
      <c r="B29" s="23" t="s">
        <v>22</v>
      </c>
      <c r="C29" s="24">
        <f t="shared" ref="C29:E29" si="0">SUM(C23:C28)</f>
        <v>1603450000</v>
      </c>
      <c r="D29" s="24">
        <f t="shared" si="0"/>
        <v>2027449564</v>
      </c>
      <c r="E29" s="25">
        <f t="shared" si="0"/>
        <v>436</v>
      </c>
    </row>
    <row r="30" spans="2:5" x14ac:dyDescent="0.25">
      <c r="B30" s="21"/>
      <c r="C30" s="21"/>
      <c r="D30" s="21"/>
      <c r="E30" s="21"/>
    </row>
    <row r="31" spans="2:5" x14ac:dyDescent="0.25">
      <c r="B31" s="26" t="s">
        <v>30</v>
      </c>
      <c r="C31" s="26" t="s">
        <v>19</v>
      </c>
      <c r="D31" s="26" t="s">
        <v>20</v>
      </c>
      <c r="E31" s="26" t="s">
        <v>21</v>
      </c>
    </row>
    <row r="32" spans="2:5" x14ac:dyDescent="0.25">
      <c r="B32" s="26" t="s">
        <v>32</v>
      </c>
      <c r="C32" s="17">
        <f>IFERROR(_xlfn.XLOOKUP(B32,[1]Program_Summary!$A$4:$A$9,[1]Program_Summary!$B$4:$B$9),0)</f>
        <v>281450000</v>
      </c>
      <c r="D32" s="17">
        <f>IFERROR(_xlfn.XLOOKUP(B32,[1]Program_Summary!$A$4:$A$9,[1]Program_Summary!$C$4:$C$9),0)</f>
        <v>409249795</v>
      </c>
      <c r="E32" s="17">
        <f>IFERROR(_xlfn.XLOOKUP(B32,[1]Program_Summary!$A$4:$A$9,[1]Program_Summary!$D$4:$D$9),0)</f>
        <v>205</v>
      </c>
    </row>
    <row r="33" spans="2:5" x14ac:dyDescent="0.25">
      <c r="B33" s="26" t="s">
        <v>33</v>
      </c>
      <c r="C33" s="17">
        <f>IFERROR(_xlfn.XLOOKUP(B33,[1]Program_Summary!$A$4:$A$9,[1]Program_Summary!$B$4:$B$9),0)</f>
        <v>307000000</v>
      </c>
      <c r="D33" s="17">
        <f>IFERROR(_xlfn.XLOOKUP(B33,[1]Program_Summary!$A$4:$A$9,[1]Program_Summary!$C$4:$C$9),0)</f>
        <v>356999985</v>
      </c>
      <c r="E33" s="17">
        <f>IFERROR(_xlfn.XLOOKUP(B33,[1]Program_Summary!$A$4:$A$9,[1]Program_Summary!$D$4:$D$9),0)</f>
        <v>15</v>
      </c>
    </row>
    <row r="34" spans="2:5" x14ac:dyDescent="0.25">
      <c r="B34" s="26" t="s">
        <v>31</v>
      </c>
      <c r="C34" s="17">
        <f>IFERROR(_xlfn.XLOOKUP(B34,[1]Program_Summary!$A$4:$A$9,[1]Program_Summary!$B$4:$B$9),0)</f>
        <v>827400000</v>
      </c>
      <c r="D34" s="17">
        <f>IFERROR(_xlfn.XLOOKUP(B34,[1]Program_Summary!$A$4:$A$9,[1]Program_Summary!$C$4:$C$9),0)</f>
        <v>1036099796</v>
      </c>
      <c r="E34" s="17">
        <f>IFERROR(_xlfn.XLOOKUP(B34,[1]Program_Summary!$A$4:$A$9,[1]Program_Summary!$D$4:$D$9),0)</f>
        <v>204</v>
      </c>
    </row>
    <row r="35" spans="2:5" x14ac:dyDescent="0.25">
      <c r="B35" s="26" t="s">
        <v>36</v>
      </c>
      <c r="C35" s="17">
        <f>IFERROR(_xlfn.XLOOKUP(B35,[1]Program_Summary!$A$4:$A$9,[1]Program_Summary!$B$4:$B$9),0)</f>
        <v>18600000</v>
      </c>
      <c r="D35" s="17">
        <f>IFERROR(_xlfn.XLOOKUP(B35,[1]Program_Summary!$A$4:$A$9,[1]Program_Summary!$C$4:$C$9),0)</f>
        <v>27099989</v>
      </c>
      <c r="E35" s="17">
        <f>IFERROR(_xlfn.XLOOKUP(B35,[1]Program_Summary!$A$4:$A$9,[1]Program_Summary!$D$4:$D$9),0)</f>
        <v>11</v>
      </c>
    </row>
    <row r="36" spans="2:5" x14ac:dyDescent="0.25">
      <c r="B36" s="26" t="s">
        <v>34</v>
      </c>
      <c r="C36" s="17">
        <f>IFERROR(_xlfn.XLOOKUP(B36,[1]Program_Summary!$A$4:$A$9,[1]Program_Summary!$B$4:$B$9),0)</f>
        <v>170000000</v>
      </c>
      <c r="D36" s="17">
        <f>IFERROR(_xlfn.XLOOKUP(B36,[1]Program_Summary!$A$4:$A$9,[1]Program_Summary!$C$4:$C$9),0)</f>
        <v>199999998</v>
      </c>
      <c r="E36" s="17">
        <f>IFERROR(_xlfn.XLOOKUP(B36,[1]Program_Summary!$A$4:$A$9,[1]Program_Summary!$D$4:$D$9),0)</f>
        <v>2</v>
      </c>
    </row>
    <row r="37" spans="2:5" x14ac:dyDescent="0.25">
      <c r="B37" s="26" t="s">
        <v>750</v>
      </c>
      <c r="C37" s="17">
        <f>IFERROR(_xlfn.XLOOKUP(B37,[1]Program_Summary!$A$4:$A$9,[1]Program_Summary!$B$4:$B$9),0)</f>
        <v>0</v>
      </c>
      <c r="D37" s="17">
        <f>IFERROR(_xlfn.XLOOKUP(B37,[1]Program_Summary!$A$4:$A$9,[1]Program_Summary!$C$4:$C$9),0)</f>
        <v>0</v>
      </c>
      <c r="E37" s="17">
        <f>IFERROR(_xlfn.XLOOKUP(B37,[1]Program_Summary!$A$4:$A$9,[1]Program_Summary!$D$4:$D$9),0)</f>
        <v>0</v>
      </c>
    </row>
    <row r="38" spans="2:5" x14ac:dyDescent="0.25">
      <c r="B38" s="27" t="s">
        <v>22</v>
      </c>
      <c r="C38" s="28">
        <f>SUM(C32:C37)</f>
        <v>1604450000</v>
      </c>
      <c r="D38" s="28">
        <f>SUM(D32:D37)</f>
        <v>2029449563</v>
      </c>
      <c r="E38" s="29">
        <f>SUM(E32:E37)</f>
        <v>437</v>
      </c>
    </row>
    <row r="39" spans="2:5" x14ac:dyDescent="0.25">
      <c r="B39" s="21"/>
      <c r="C39" s="21"/>
      <c r="D39" s="21"/>
      <c r="E39" s="21"/>
    </row>
  </sheetData>
  <mergeCells count="2">
    <mergeCell ref="B2:E2"/>
    <mergeCell ref="B3:E3"/>
  </mergeCells>
  <phoneticPr fontId="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D885746AA7554C899BA37D33172C27" ma:contentTypeVersion="1" ma:contentTypeDescription="Create a new document." ma:contentTypeScope="" ma:versionID="3fb6b99b96e06590307fd6dd1f4fe925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937ac2f18fff0796367e896640cbf54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196431-D814-45B4-B4FC-004763041E3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a8b72882-1d02-4704-8464-4e9c6e9dc53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6A1AC3-9A19-425A-A7A5-E4E3F8BF40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A6BD31-7C49-457A-8511-01F45A9815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Contract Schedule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WisDOT Master Contract Schedule - March 2025</dc:title>
  <dc:creator/>
  <cp:lastModifiedBy/>
  <dcterms:created xsi:type="dcterms:W3CDTF">2024-12-03T21:46:23Z</dcterms:created>
  <dcterms:modified xsi:type="dcterms:W3CDTF">2025-08-01T15:54:28Z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0x0101009FD885746AA7554C899BA37D33172C27</vt:lpwstr>
  </property>
</Properties>
</file>