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ditlll\Desktop\"/>
    </mc:Choice>
  </mc:AlternateContent>
  <xr:revisionPtr revIDLastSave="0" documentId="13_ncr:1_{5486F765-1167-4CFA-BA77-F224E8CF5BED}" xr6:coauthVersionLast="47" xr6:coauthVersionMax="47" xr10:uidLastSave="{00000000-0000-0000-0000-000000000000}"/>
  <bookViews>
    <workbookView xWindow="-120" yWindow="-120" windowWidth="19440" windowHeight="10320" tabRatio="457" xr2:uid="{00000000-000D-0000-FFFF-FFFF00000000}"/>
  </bookViews>
  <sheets>
    <sheet name="WITF_P1" sheetId="1" r:id="rId1"/>
    <sheet name="WITF_P2" sheetId="4" r:id="rId2"/>
    <sheet name="Abbreviations" sheetId="6" r:id="rId3"/>
    <sheet name="Contacts" sheetId="5" r:id="rId4"/>
    <sheet name="Sheet2" sheetId="2" state="hidden" r:id="rId5"/>
    <sheet name="Sheet3" sheetId="3" state="hidden" r:id="rId6"/>
  </sheets>
  <definedNames>
    <definedName name="ImpactType">Sheet2!$A$2:$A$19</definedName>
    <definedName name="ImpType">Sheet2!$A$3:$A$19</definedName>
    <definedName name="_xlnm.Print_Area" localSheetId="0">WITF_P1!$B$1:$X$60</definedName>
    <definedName name="_xlnm.Print_Area" localSheetId="1">WITF_P2!$A$1:$R$47</definedName>
    <definedName name="Ratio">Sheet2!$B$2:$B$36</definedName>
    <definedName name="ReplType">Sheet2!$C$2:$C$11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4" l="1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 l="1"/>
  <c r="B3" i="3" l="1"/>
  <c r="T44" i="1" s="1"/>
  <c r="B4" i="3"/>
  <c r="T45" i="1" s="1"/>
  <c r="B5" i="3"/>
  <c r="T46" i="1" s="1"/>
  <c r="B6" i="3"/>
  <c r="T47" i="1" s="1"/>
  <c r="B7" i="3"/>
  <c r="T48" i="1" s="1"/>
  <c r="B8" i="3"/>
  <c r="T49" i="1" s="1"/>
  <c r="B9" i="3"/>
  <c r="T50" i="1" s="1"/>
  <c r="B10" i="3"/>
  <c r="T51" i="1" s="1"/>
  <c r="B11" i="3"/>
  <c r="T52" i="1" s="1"/>
  <c r="B12" i="3"/>
  <c r="T53" i="1" s="1"/>
  <c r="B13" i="3"/>
  <c r="T54" i="1" s="1"/>
  <c r="B14" i="3"/>
  <c r="T55" i="1" s="1"/>
  <c r="B15" i="3"/>
  <c r="T56" i="1" s="1"/>
  <c r="E3" i="3"/>
  <c r="X44" i="1" s="1"/>
  <c r="E4" i="3"/>
  <c r="X45" i="1" s="1"/>
  <c r="E6" i="3"/>
  <c r="X47" i="1" s="1"/>
  <c r="E7" i="3"/>
  <c r="X48" i="1" s="1"/>
  <c r="E10" i="3"/>
  <c r="X51" i="1" s="1"/>
  <c r="B16" i="3"/>
  <c r="T57" i="1" s="1"/>
  <c r="B17" i="3"/>
  <c r="T58" i="1" s="1"/>
  <c r="B18" i="3"/>
  <c r="T59" i="1" s="1"/>
  <c r="B2" i="3"/>
  <c r="T43" i="1" s="1"/>
  <c r="E9" i="3"/>
  <c r="X50" i="1" s="1"/>
  <c r="E8" i="3"/>
  <c r="X49" i="1" s="1"/>
  <c r="E2" i="3"/>
  <c r="X43" i="1" s="1"/>
  <c r="E5" i="3"/>
  <c r="X46" i="1" s="1"/>
  <c r="B19" i="3" l="1"/>
  <c r="E11" i="3"/>
  <c r="X52" i="1" l="1"/>
  <c r="T60" i="1"/>
</calcChain>
</file>

<file path=xl/sharedStrings.xml><?xml version="1.0" encoding="utf-8"?>
<sst xmlns="http://schemas.openxmlformats.org/spreadsheetml/2006/main" count="258" uniqueCount="161">
  <si>
    <r>
      <t xml:space="preserve"> </t>
    </r>
    <r>
      <rPr>
        <b/>
        <u/>
        <sz val="18"/>
        <rFont val="Times New Roman"/>
        <family val="1"/>
      </rPr>
      <t>WETLAND IMPACT TRACKING FORM</t>
    </r>
  </si>
  <si>
    <t xml:space="preserve"> **This form must be filled out for all projects.**</t>
  </si>
  <si>
    <t>Return This Completed Form to:</t>
  </si>
  <si>
    <t>Select the appropriate region contact</t>
  </si>
  <si>
    <t xml:space="preserve">Please Complete All Information Highlighted In Yellow </t>
  </si>
  <si>
    <t>Project Design I.D. #:</t>
  </si>
  <si>
    <t>Project Construction I.D. #:</t>
  </si>
  <si>
    <t xml:space="preserve"> Hwy/Project Title :</t>
  </si>
  <si>
    <t>WisDOT Regional Environmental Coordinator (REC) Will Complete Sections Highlighted In Green</t>
  </si>
  <si>
    <t>County :</t>
  </si>
  <si>
    <t>Construction Year :</t>
  </si>
  <si>
    <t>Let Date:</t>
  </si>
  <si>
    <r>
      <t>Date this form is completed: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</si>
  <si>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r>
      <t>Date this form is approved:</t>
    </r>
    <r>
      <rPr>
        <b/>
        <u/>
        <sz val="11"/>
        <rFont val="Times New Roman"/>
        <family val="1"/>
      </rPr>
      <t xml:space="preserve">                                                                                  </t>
    </r>
  </si>
  <si>
    <t>This Form Prepared by:</t>
  </si>
  <si>
    <t>NAME</t>
  </si>
  <si>
    <t>PHONE</t>
  </si>
  <si>
    <t>EMAIL</t>
  </si>
  <si>
    <t>This Form Approved by:</t>
  </si>
  <si>
    <t>Is a discharge of dredged or fill material into wetlands anticipated?</t>
  </si>
  <si>
    <t xml:space="preserve">NO </t>
  </si>
  <si>
    <t>Form complete; no further information is required  (RETURN FORM TO REC).</t>
  </si>
  <si>
    <t>YES</t>
  </si>
  <si>
    <t>1. Complete remainder of form:</t>
  </si>
  <si>
    <t>After final wetland impacts are determined, complete yellow portions on both pages of this form and submit to REC for finalization and approval. Also provide a copy of wetland impact displays.</t>
  </si>
  <si>
    <t>2. Include this final APPROVED form with DNR 401 request and USACE 404 permit application.</t>
  </si>
  <si>
    <t>3. Provide a PDF copy of the USACE 404 permit and DNR 401/final concurrence letter to REC.</t>
  </si>
  <si>
    <t>Wetland Delineation/ Determination completed by:</t>
  </si>
  <si>
    <t>QUALIFICATIONS</t>
  </si>
  <si>
    <t xml:space="preserve"> Describe methods used to avoid and minimize impacts to wetlands:</t>
  </si>
  <si>
    <t>WETLAND IMPACT / REPLACEMENT SUMMARY</t>
  </si>
  <si>
    <t>Type
Impacted</t>
  </si>
  <si>
    <t>Area 
Impacted</t>
  </si>
  <si>
    <t>Type
Mitigated</t>
  </si>
  <si>
    <t>Area Mitigated</t>
  </si>
  <si>
    <t>AB</t>
  </si>
  <si>
    <t>BOG</t>
  </si>
  <si>
    <t>DM</t>
  </si>
  <si>
    <t>M</t>
  </si>
  <si>
    <t>RPE</t>
  </si>
  <si>
    <t>RPF</t>
  </si>
  <si>
    <t>SM</t>
  </si>
  <si>
    <t>SS</t>
  </si>
  <si>
    <t>Was professional discretion used to determine debit ratio?</t>
  </si>
  <si>
    <t>No</t>
  </si>
  <si>
    <t>WS</t>
  </si>
  <si>
    <t>Yes</t>
  </si>
  <si>
    <t>Describe discretionary rationale below:</t>
  </si>
  <si>
    <t>AB(D)</t>
  </si>
  <si>
    <t>TOTAL</t>
  </si>
  <si>
    <t>DM(D)</t>
  </si>
  <si>
    <t>M(D)</t>
  </si>
  <si>
    <t>RPE(D)</t>
  </si>
  <si>
    <t>RPF(D)</t>
  </si>
  <si>
    <t>SM(D)</t>
  </si>
  <si>
    <t>SS(D)</t>
  </si>
  <si>
    <t>WS(D)</t>
  </si>
  <si>
    <t xml:space="preserve">Project Design ID #: </t>
  </si>
  <si>
    <r>
      <t xml:space="preserve"> </t>
    </r>
    <r>
      <rPr>
        <b/>
        <u/>
        <sz val="18"/>
        <rFont val="Times New Roman"/>
        <family val="1"/>
      </rPr>
      <t>WETLAND IMPACT TRACKING FORM - PAGE 2</t>
    </r>
  </si>
  <si>
    <t>DETAILED TABLE OF WETLAND IMPACTS</t>
  </si>
  <si>
    <t>Notes for Page 2 completion:</t>
  </si>
  <si>
    <t>1.  A wetland area (ID) may be made up of multiple wetland types. Separate the impact area by type and report in separate rows.</t>
  </si>
  <si>
    <t>2.  To add additional rows, right click on row number within the table and select "insert". Repeat as needed.</t>
  </si>
  <si>
    <t>3.  Use Department of Transportation Wetland Classification System. See abbreviations tab.</t>
  </si>
  <si>
    <r>
      <t xml:space="preserve">4.  Individual wetland impacts should be reported to the </t>
    </r>
    <r>
      <rPr>
        <sz val="10"/>
        <color indexed="10"/>
        <rFont val="Times New Roman"/>
        <family val="1"/>
      </rPr>
      <t>nearest 0.001-acre</t>
    </r>
    <r>
      <rPr>
        <sz val="10"/>
        <rFont val="Times New Roman"/>
        <family val="1"/>
      </rPr>
      <t xml:space="preserve">. </t>
    </r>
  </si>
  <si>
    <t>5.  The Environmental Coordinator will enter the appropriate debit ratio, mitigation type, area and bank information.</t>
  </si>
  <si>
    <t>6.  Impacts and mitigation are automatically summed by type and rounded to the nearest 0.01-acre. See page 1.</t>
  </si>
  <si>
    <t>DOT REC will provide this information.</t>
  </si>
  <si>
    <t>Decimal Degrees</t>
  </si>
  <si>
    <t>Point #</t>
  </si>
  <si>
    <t>Wetland ID</t>
  </si>
  <si>
    <t>Impact Location        (project station)</t>
  </si>
  <si>
    <t>Latitude</t>
  </si>
  <si>
    <t>Longitude</t>
  </si>
  <si>
    <t>Type Impacted</t>
  </si>
  <si>
    <t>Area Impacted</t>
  </si>
  <si>
    <t>Debit       Ratio</t>
  </si>
  <si>
    <t>Type Mitigated</t>
  </si>
  <si>
    <t>Is there potential for onsite mitigation?  If unknown, check with the REC.</t>
  </si>
  <si>
    <t xml:space="preserve">  Where is it located?  (T/R, station, map)</t>
  </si>
  <si>
    <t>NO</t>
  </si>
  <si>
    <r>
      <t xml:space="preserve">  List bank site to be used. </t>
    </r>
    <r>
      <rPr>
        <b/>
        <sz val="10"/>
        <rFont val="Times New Roman"/>
        <family val="1"/>
      </rPr>
      <t>(Determined by REC)</t>
    </r>
  </si>
  <si>
    <t>Please attach another sheet if the space provided is not adequate for all impacts or to add any additional comments.</t>
  </si>
  <si>
    <t>Wetland Type Correspondance Table</t>
  </si>
  <si>
    <t>WisDOT Wetland Bank Types and Wisconsin Wetland Inventory</t>
  </si>
  <si>
    <t>Wetland Type</t>
  </si>
  <si>
    <t>Description</t>
  </si>
  <si>
    <t>Wisconsin Wetland Inventory (subclasses and modifiers)</t>
  </si>
  <si>
    <t>Example</t>
  </si>
  <si>
    <t>Riparian wetland (wooded)
Floodplain forests, shrub carr and
alder thickets in riverine or
lacustrine system</t>
  </si>
  <si>
    <t>T (1,2,3)K, S(1,2,3)K, (w,s)</t>
  </si>
  <si>
    <t>T3Kw
S3k</t>
  </si>
  <si>
    <t>Degraded Wooded Riparian
Wetland</t>
  </si>
  <si>
    <t>T(1,2,3)K, S (1,2,3) K, (a,f,g,v)</t>
  </si>
  <si>
    <t>T3Kg</t>
  </si>
  <si>
    <t>Riparian wetland (emergent)
Sedge and wet meadows, bars
and mudflats, shallow and deep
marsh in riverine or lacustine
system</t>
  </si>
  <si>
    <t>E(1,2,3)K
F(2,3,4,5)K,
E(1,2,3,4,5,6)(K,H,L)</t>
  </si>
  <si>
    <t>E1K
F5K
E4H</t>
  </si>
  <si>
    <t>Degraded Emergent Riparian
Wetland</t>
  </si>
  <si>
    <t>E(1,2,3)K(a,f,g,v)
E(1,2,3,4,5,6)(K,H,L)(a,f,g,v)</t>
  </si>
  <si>
    <t>E1Kg
E3Hg</t>
  </si>
  <si>
    <t>Wet and sedge meadows, wet
prairie, vernal pools, fens</t>
  </si>
  <si>
    <t>E(1,2,3)K
E(1,2,3)K(a,f,g,v)</t>
  </si>
  <si>
    <t>E3K</t>
  </si>
  <si>
    <t>Degraded Meadow</t>
  </si>
  <si>
    <t>E3Kf</t>
  </si>
  <si>
    <t>Shallow Marsh</t>
  </si>
  <si>
    <t>E(1,2,3,4,5,6)(K,H,L)</t>
  </si>
  <si>
    <t>E3H</t>
  </si>
  <si>
    <t>Deep Marsh</t>
  </si>
  <si>
    <t>Aquatic Bed</t>
  </si>
  <si>
    <t>A(1,2,3,4)(L,R,H)
W(2,3,4)H</t>
  </si>
  <si>
    <t>A3H
W3H</t>
  </si>
  <si>
    <t>Shrub Swamp
Shrub carr, Alder thicket</t>
  </si>
  <si>
    <t>S(1,2,3,5,6)K</t>
  </si>
  <si>
    <t>S3K</t>
  </si>
  <si>
    <t>Degraded Shrub Swamp</t>
  </si>
  <si>
    <t>S(1,2,3,56)K(g,a)</t>
  </si>
  <si>
    <t>S3Kg</t>
  </si>
  <si>
    <t>Wooded Swamp</t>
  </si>
  <si>
    <t>T(1,2,3,5,8)K</t>
  </si>
  <si>
    <t>T3K</t>
  </si>
  <si>
    <t>Degraded Wooded Swamp</t>
  </si>
  <si>
    <t>T(1,2,3,5,8)K(g,a)</t>
  </si>
  <si>
    <t>Open and Forested Bogs</t>
  </si>
  <si>
    <t>E2,
S(2,4,5,6,8,9)K
T(2,4,5,6,8,9)K</t>
  </si>
  <si>
    <t>E2Km
S5K
T8K</t>
  </si>
  <si>
    <t>National Wetland Inventory based on Cowardin, et al. 1987.</t>
  </si>
  <si>
    <t>P=Palustrine, L=Lacustrine, R=Riverine</t>
  </si>
  <si>
    <t>EM=Emergent, SS=Shrub/Scrub, FO=Forested, AB=Acquatic Bed, ML=Moss/Lichen</t>
  </si>
  <si>
    <t>1=persistant, 2=nonpersistant (EM)</t>
  </si>
  <si>
    <t>Comparative</t>
  </si>
  <si>
    <t>1=broad leaved deciduous, 2=needle leaved decidous,etc.(SS,FO)</t>
  </si>
  <si>
    <t>Examples</t>
  </si>
  <si>
    <t>A=Temporarily flooded</t>
  </si>
  <si>
    <t>PEM1F=E1K</t>
  </si>
  <si>
    <t>B=Seasonally Flooded</t>
  </si>
  <si>
    <t>PFO1F=T3K</t>
  </si>
  <si>
    <t>C=Semipermanently flooded</t>
  </si>
  <si>
    <t>PSS1F=S3K</t>
  </si>
  <si>
    <t>E=Permanently flooded</t>
  </si>
  <si>
    <t>PEM2C=E4H</t>
  </si>
  <si>
    <t>F=Saturated</t>
  </si>
  <si>
    <t>PAB2E=A3H</t>
  </si>
  <si>
    <t>NCR - North of WIS 29</t>
  </si>
  <si>
    <t xml:space="preserve">Greer Lundquist           Environmental Coordinator  WisDOT-NC Region                    510 N. Hanson Lake Rd    Rhinelander, WI, 54501         Phone: (715) 365-5758  Greeri.Lundquist@dot.wi.gov </t>
  </si>
  <si>
    <t>NCR - South of WIS 29</t>
  </si>
  <si>
    <t xml:space="preserve">Bree Richardson         Environmental Coordinator     WisDOT-NC Region                 1681 2nd Ave. South         Wisconsin Rapids, WI, 54495  Phone: (715) 315-8058  Bree.Richardson@dot.wi.gov </t>
  </si>
  <si>
    <t>NCR</t>
  </si>
  <si>
    <t>Emma Graves             Environmental Coordinator         WisDOT-NC Region                  1681 2nd Ave. South         Wisconsin Rapids, WI, 54495         Phone: (715) 499-3015         Emma.Graves1@dot.wi.gov</t>
  </si>
  <si>
    <t>NER</t>
  </si>
  <si>
    <t>SER</t>
  </si>
  <si>
    <t xml:space="preserve">Brenda Ruenger           Environmental Coordinator  WisDOT-SE Region                      141 N.W. Barstow St            Waukesha, WI, 53188             Phone: (262) 548-6709       Brenda.Ruenger@dot.wi.gov </t>
  </si>
  <si>
    <t xml:space="preserve">Tommy Curran           Environmental Coordinator  WisDOT-SE Region                      141 N.W. Barstow St            Waukesha, WI, 53188              Phone: (262) 548-5682       Thomas1.Curran@dot.wi.gov </t>
  </si>
  <si>
    <t>SWR</t>
  </si>
  <si>
    <t>NWR</t>
  </si>
  <si>
    <t>Emily Melton                    Environmental Coordinator     WisDOT-NW Region                  718 Clairemont Ave                      Eau Claire, WI 54701                Phone: (715) 450-4161        Emily.Melton@dot.wi.gov</t>
  </si>
  <si>
    <t>Sadie Hunter                         Environmental Coordinator          WisDOT-NW Region                  1701 N 4th St                                Superior, WI 54880                     Phone: (715) 836-2823               Sadie.Hunter@dot.wi.gov</t>
  </si>
  <si>
    <t>Revised 4/2023</t>
  </si>
  <si>
    <t xml:space="preserve">Kira Lee               
Environmental Coordinator  WisDOT-NE Region                      944 Vanderperren Way            Green Bay, WI, 54304            Phone: (920) 492-5739       Kira.Lee@dot.wi.gov </t>
  </si>
  <si>
    <t>Sara Atwater              Environmental Coordinator  WisDOT-SW Region                      2101 Wright Street, Madison WI 53704                                          Phone: (608) 893-8701      sara.atwater@dot.wi.gov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</si>
</sst>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indexed="12"/>
      <name val="Arial"/>
      <family val="2"/>
    </font>
    <font>
      <u/>
      <sz val="10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1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u/>
      <sz val="16"/>
      <name val="Times New Roman"/>
      <family val="1"/>
    </font>
    <font>
      <b/>
      <sz val="10"/>
      <name val="Arial"/>
      <family val="2"/>
    </font>
    <font>
      <b/>
      <sz val="12"/>
      <color theme="0"/>
      <name val="Times New Roman"/>
      <family val="1"/>
    </font>
    <font>
      <u/>
      <sz val="8"/>
      <color indexed="12"/>
      <name val="Arial"/>
      <family val="2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Border="1"/>
    <xf numFmtId="0" fontId="1" fillId="0" borderId="0" xfId="0" applyFont="1"/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wrapText="1"/>
    </xf>
    <xf numFmtId="0" fontId="4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Alignment="1"/>
    <xf numFmtId="0" fontId="4" fillId="0" borderId="0" xfId="0" applyFont="1" applyAlignment="1"/>
    <xf numFmtId="0" fontId="9" fillId="0" borderId="0" xfId="0" applyFont="1" applyAlignment="1"/>
    <xf numFmtId="0" fontId="4" fillId="0" borderId="0" xfId="0" applyFont="1" applyFill="1" applyBorder="1" applyAlignment="1"/>
    <xf numFmtId="0" fontId="2" fillId="0" borderId="0" xfId="0" applyFont="1" applyAlignment="1">
      <alignment horizontal="left" vertical="top" wrapText="1"/>
    </xf>
    <xf numFmtId="0" fontId="5" fillId="0" borderId="0" xfId="0" applyFont="1" applyBorder="1" applyAlignment="1"/>
    <xf numFmtId="0" fontId="0" fillId="0" borderId="0" xfId="0" applyFill="1" applyBorder="1" applyAlignment="1"/>
    <xf numFmtId="49" fontId="5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4" fillId="0" borderId="0" xfId="0" applyFont="1" applyFill="1"/>
    <xf numFmtId="49" fontId="6" fillId="0" borderId="0" xfId="0" applyNumberFormat="1" applyFont="1" applyFill="1" applyAlignment="1">
      <alignment horizontal="left"/>
    </xf>
    <xf numFmtId="0" fontId="7" fillId="0" borderId="0" xfId="1" applyAlignment="1" applyProtection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18" fillId="0" borderId="0" xfId="0" applyFont="1" applyBorder="1"/>
    <xf numFmtId="0" fontId="6" fillId="0" borderId="0" xfId="0" applyFont="1" applyBorder="1" applyAlignment="1"/>
    <xf numFmtId="0" fontId="3" fillId="0" borderId="0" xfId="0" quotePrefix="1" applyFont="1" applyBorder="1"/>
    <xf numFmtId="49" fontId="6" fillId="0" borderId="0" xfId="0" applyNumberFormat="1" applyFont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Alignment="1"/>
    <xf numFmtId="49" fontId="4" fillId="0" borderId="0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5" xfId="0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/>
    <xf numFmtId="0" fontId="0" fillId="0" borderId="0" xfId="0" applyFill="1" applyBorder="1"/>
    <xf numFmtId="0" fontId="0" fillId="0" borderId="8" xfId="0" applyBorder="1"/>
    <xf numFmtId="164" fontId="4" fillId="0" borderId="1" xfId="0" applyNumberFormat="1" applyFont="1" applyFill="1" applyBorder="1" applyAlignment="1"/>
    <xf numFmtId="2" fontId="0" fillId="0" borderId="9" xfId="0" applyNumberFormat="1" applyBorder="1"/>
    <xf numFmtId="2" fontId="0" fillId="0" borderId="1" xfId="0" applyNumberFormat="1" applyBorder="1"/>
    <xf numFmtId="0" fontId="20" fillId="0" borderId="7" xfId="0" applyFont="1" applyBorder="1"/>
    <xf numFmtId="2" fontId="20" fillId="0" borderId="1" xfId="0" applyNumberFormat="1" applyFont="1" applyBorder="1"/>
    <xf numFmtId="0" fontId="20" fillId="0" borderId="1" xfId="0" applyFont="1" applyBorder="1"/>
    <xf numFmtId="0" fontId="20" fillId="0" borderId="0" xfId="0" applyFont="1"/>
    <xf numFmtId="0" fontId="11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49" fontId="1" fillId="0" borderId="0" xfId="0" applyNumberFormat="1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49" fontId="3" fillId="0" borderId="0" xfId="0" applyNumberFormat="1" applyFont="1" applyFill="1" applyAlignment="1" applyProtection="1">
      <protection locked="0"/>
    </xf>
    <xf numFmtId="49" fontId="3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0" fontId="1" fillId="0" borderId="0" xfId="0" quotePrefix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protection locked="0"/>
    </xf>
    <xf numFmtId="0" fontId="7" fillId="0" borderId="0" xfId="1" applyBorder="1" applyAlignment="1" applyProtection="1"/>
    <xf numFmtId="49" fontId="7" fillId="0" borderId="0" xfId="1" applyNumberFormat="1" applyAlignment="1" applyProtection="1">
      <alignment horizontal="left"/>
    </xf>
    <xf numFmtId="49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4" fillId="5" borderId="11" xfId="0" applyFont="1" applyFill="1" applyBorder="1"/>
    <xf numFmtId="49" fontId="4" fillId="5" borderId="12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right"/>
    </xf>
    <xf numFmtId="164" fontId="4" fillId="0" borderId="0" xfId="0" applyNumberFormat="1" applyFont="1" applyBorder="1"/>
    <xf numFmtId="164" fontId="4" fillId="2" borderId="6" xfId="0" applyNumberFormat="1" applyFont="1" applyFill="1" applyBorder="1" applyAlignment="1">
      <alignment horizontal="right"/>
    </xf>
    <xf numFmtId="49" fontId="4" fillId="3" borderId="13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7" borderId="0" xfId="0" applyFill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4" fillId="3" borderId="9" xfId="0" applyNumberFormat="1" applyFont="1" applyFill="1" applyBorder="1" applyAlignment="1"/>
    <xf numFmtId="0" fontId="9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5" borderId="15" xfId="0" applyNumberFormat="1" applyFont="1" applyFill="1" applyBorder="1" applyAlignment="1" applyProtection="1">
      <alignment horizontal="center" vertical="top" wrapText="1"/>
      <protection locked="0"/>
    </xf>
    <xf numFmtId="49" fontId="4" fillId="5" borderId="2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5" borderId="0" xfId="0" applyNumberFormat="1" applyFont="1" applyFill="1" applyBorder="1" applyAlignment="1" applyProtection="1">
      <alignment horizontal="center" vertical="top" wrapText="1"/>
      <protection locked="0"/>
    </xf>
    <xf numFmtId="49" fontId="4" fillId="5" borderId="5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8" xfId="0" applyNumberFormat="1" applyFont="1" applyFill="1" applyBorder="1" applyAlignment="1" applyProtection="1">
      <alignment horizontal="center" vertical="top" wrapText="1"/>
      <protection locked="0"/>
    </xf>
    <xf numFmtId="49" fontId="4" fillId="5" borderId="3" xfId="0" applyNumberFormat="1" applyFont="1" applyFill="1" applyBorder="1" applyAlignment="1" applyProtection="1">
      <alignment horizontal="center" vertical="top" wrapText="1"/>
      <protection locked="0"/>
    </xf>
    <xf numFmtId="49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left" vertical="top" wrapText="1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49" fontId="3" fillId="5" borderId="14" xfId="0" applyNumberFormat="1" applyFont="1" applyFill="1" applyBorder="1" applyAlignment="1" applyProtection="1">
      <alignment horizontal="center"/>
      <protection locked="0"/>
    </xf>
    <xf numFmtId="0" fontId="7" fillId="3" borderId="3" xfId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7" fillId="5" borderId="3" xfId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6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quotePrefix="1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 wrapText="1"/>
    </xf>
    <xf numFmtId="49" fontId="14" fillId="0" borderId="2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49" fontId="22" fillId="3" borderId="3" xfId="1" applyNumberFormat="1" applyFont="1" applyFill="1" applyBorder="1" applyAlignment="1" applyProtection="1">
      <alignment horizontal="center"/>
    </xf>
    <xf numFmtId="49" fontId="15" fillId="3" borderId="3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 applyProtection="1">
      <alignment vertical="top" wrapText="1"/>
      <protection locked="0"/>
    </xf>
    <xf numFmtId="0" fontId="4" fillId="3" borderId="2" xfId="0" applyNumberFormat="1" applyFont="1" applyFill="1" applyBorder="1" applyAlignment="1" applyProtection="1">
      <alignment vertical="top" wrapText="1"/>
      <protection locked="0"/>
    </xf>
    <xf numFmtId="0" fontId="4" fillId="3" borderId="16" xfId="0" applyNumberFormat="1" applyFont="1" applyFill="1" applyBorder="1" applyAlignment="1" applyProtection="1">
      <alignment vertical="top" wrapText="1"/>
      <protection locked="0"/>
    </xf>
    <xf numFmtId="0" fontId="4" fillId="3" borderId="17" xfId="0" applyNumberFormat="1" applyFont="1" applyFill="1" applyBorder="1" applyAlignment="1" applyProtection="1">
      <alignment vertical="top" wrapText="1"/>
      <protection locked="0"/>
    </xf>
    <xf numFmtId="0" fontId="4" fillId="3" borderId="0" xfId="0" applyNumberFormat="1" applyFont="1" applyFill="1" applyBorder="1" applyAlignment="1" applyProtection="1">
      <alignment vertical="top" wrapText="1"/>
      <protection locked="0"/>
    </xf>
    <xf numFmtId="0" fontId="4" fillId="3" borderId="5" xfId="0" applyNumberFormat="1" applyFont="1" applyFill="1" applyBorder="1" applyAlignment="1" applyProtection="1">
      <alignment vertical="top" wrapText="1"/>
      <protection locked="0"/>
    </xf>
    <xf numFmtId="0" fontId="4" fillId="3" borderId="18" xfId="0" applyNumberFormat="1" applyFont="1" applyFill="1" applyBorder="1" applyAlignment="1" applyProtection="1">
      <alignment vertical="top" wrapText="1"/>
      <protection locked="0"/>
    </xf>
    <xf numFmtId="0" fontId="4" fillId="3" borderId="3" xfId="0" applyNumberFormat="1" applyFont="1" applyFill="1" applyBorder="1" applyAlignment="1" applyProtection="1">
      <alignment vertical="top" wrapText="1"/>
      <protection locked="0"/>
    </xf>
    <xf numFmtId="0" fontId="4" fillId="3" borderId="19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11" fillId="5" borderId="20" xfId="0" applyFont="1" applyFill="1" applyBorder="1" applyAlignment="1">
      <alignment horizontal="center" vertical="top"/>
    </xf>
    <xf numFmtId="49" fontId="3" fillId="3" borderId="3" xfId="0" applyNumberFormat="1" applyFont="1" applyFill="1" applyBorder="1" applyAlignment="1" applyProtection="1">
      <alignment horizontal="center"/>
      <protection locked="0"/>
    </xf>
    <xf numFmtId="49" fontId="3" fillId="6" borderId="3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164" fontId="4" fillId="2" borderId="28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2" borderId="23" xfId="0" applyNumberFormat="1" applyFont="1" applyFill="1" applyBorder="1" applyAlignment="1">
      <alignment horizontal="center" wrapText="1"/>
    </xf>
    <xf numFmtId="49" fontId="5" fillId="2" borderId="24" xfId="0" applyNumberFormat="1" applyFont="1" applyFill="1" applyBorder="1" applyAlignment="1">
      <alignment horizontal="center" wrapText="1"/>
    </xf>
    <xf numFmtId="49" fontId="5" fillId="2" borderId="25" xfId="0" applyNumberFormat="1" applyFont="1" applyFill="1" applyBorder="1" applyAlignment="1">
      <alignment horizontal="center" wrapText="1"/>
    </xf>
    <xf numFmtId="49" fontId="5" fillId="2" borderId="2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386988</xdr:colOff>
      <xdr:row>0</xdr:row>
      <xdr:rowOff>66675</xdr:rowOff>
    </xdr:from>
    <xdr:to>
      <xdr:col>22</xdr:col>
      <xdr:colOff>4718</xdr:colOff>
      <xdr:row>2</xdr:row>
      <xdr:rowOff>106680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61605" y="66675"/>
          <a:ext cx="5225415" cy="368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oneCellAnchor>
    <xdr:from>
      <xdr:col>4</xdr:col>
      <xdr:colOff>29664</xdr:colOff>
      <xdr:row>2</xdr:row>
      <xdr:rowOff>7620</xdr:rowOff>
    </xdr:from>
    <xdr:ext cx="2654316" cy="155748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39710" y="347254"/>
          <a:ext cx="2654316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</xdr:col>
      <xdr:colOff>51353</xdr:colOff>
      <xdr:row>0</xdr:row>
      <xdr:rowOff>53340</xdr:rowOff>
    </xdr:from>
    <xdr:to>
      <xdr:col>3</xdr:col>
      <xdr:colOff>336074</xdr:colOff>
      <xdr:row>5</xdr:row>
      <xdr:rowOff>55990</xdr:rowOff>
    </xdr:to>
    <xdr:pic>
      <xdr:nvPicPr>
        <xdr:cNvPr id="1717" name="Picture 8" descr="C:\Graphics\Logos\WisDOT logo color.tif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51353" y="53340"/>
          <a:ext cx="755173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144780</xdr:colOff>
      <xdr:row>26</xdr:row>
      <xdr:rowOff>45720</xdr:rowOff>
    </xdr:from>
    <xdr:to>
      <xdr:col>5</xdr:col>
      <xdr:colOff>129540</xdr:colOff>
      <xdr:row>26</xdr:row>
      <xdr:rowOff>137160</xdr:rowOff>
    </xdr:to>
    <xdr:sp macro="" textlink="">
      <xdr:nvSpPr>
        <xdr:cNvPr id="1718" name="Right Arrow 5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Arrowheads="1"/>
        </xdr:cNvSpPr>
      </xdr:nvSpPr>
      <xdr:spPr bwMode="auto">
        <a:xfrm>
          <a:off x="1501140" y="38785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144780</xdr:colOff>
      <xdr:row>28</xdr:row>
      <xdr:rowOff>45720</xdr:rowOff>
    </xdr:from>
    <xdr:to>
      <xdr:col>5</xdr:col>
      <xdr:colOff>129540</xdr:colOff>
      <xdr:row>28</xdr:row>
      <xdr:rowOff>137160</xdr:rowOff>
    </xdr:to>
    <xdr:sp macro="" textlink="">
      <xdr:nvSpPr>
        <xdr:cNvPr id="1719" name="Right Arrow 6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Arrowheads="1"/>
        </xdr:cNvSpPr>
      </xdr:nvSpPr>
      <xdr:spPr bwMode="auto">
        <a:xfrm>
          <a:off x="1501140" y="409194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83820</xdr:colOff>
      <xdr:row>51</xdr:row>
      <xdr:rowOff>76200</xdr:rowOff>
    </xdr:from>
    <xdr:to>
      <xdr:col>11</xdr:col>
      <xdr:colOff>68580</xdr:colOff>
      <xdr:row>51</xdr:row>
      <xdr:rowOff>167640</xdr:rowOff>
    </xdr:to>
    <xdr:sp macro="" textlink="">
      <xdr:nvSpPr>
        <xdr:cNvPr id="1720" name="Right Arrow 7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Arrowheads="1"/>
        </xdr:cNvSpPr>
      </xdr:nvSpPr>
      <xdr:spPr bwMode="auto">
        <a:xfrm>
          <a:off x="3116580" y="7840980"/>
          <a:ext cx="213360" cy="91440"/>
        </a:xfrm>
        <a:prstGeom prst="rightArrow">
          <a:avLst>
            <a:gd name="adj1" fmla="val 50000"/>
            <a:gd name="adj2" fmla="val 50005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7062</xdr:colOff>
      <xdr:row>1</xdr:row>
      <xdr:rowOff>164432</xdr:rowOff>
    </xdr:from>
    <xdr:to>
      <xdr:col>23</xdr:col>
      <xdr:colOff>762000</xdr:colOff>
      <xdr:row>1</xdr:row>
      <xdr:rowOff>166619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48B0DDF-CD0E-4C14-ADC1-B57C692B9565}"/>
            </a:ext>
          </a:extLst>
        </xdr:cNvPr>
        <xdr:cNvCxnSpPr/>
      </xdr:nvCxnSpPr>
      <xdr:spPr bwMode="auto">
        <a:xfrm flipV="1">
          <a:off x="913441" y="332874"/>
          <a:ext cx="6229306" cy="2187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211786</xdr:colOff>
      <xdr:row>0</xdr:row>
      <xdr:rowOff>93570</xdr:rowOff>
    </xdr:from>
    <xdr:to>
      <xdr:col>11</xdr:col>
      <xdr:colOff>30481</xdr:colOff>
      <xdr:row>3</xdr:row>
      <xdr:rowOff>76425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21386" y="93570"/>
          <a:ext cx="3742995" cy="363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Wisconsin Department of Transportation                  </a:t>
          </a:r>
        </a:p>
      </xdr:txBody>
    </xdr:sp>
    <xdr:clientData/>
  </xdr:twoCellAnchor>
  <xdr:oneCellAnchor>
    <xdr:from>
      <xdr:col>2</xdr:col>
      <xdr:colOff>282270</xdr:colOff>
      <xdr:row>3</xdr:row>
      <xdr:rowOff>26895</xdr:rowOff>
    </xdr:from>
    <xdr:ext cx="2654316" cy="155748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891870" y="407895"/>
          <a:ext cx="2654316" cy="155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Division of Transportation System Development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0</xdr:col>
      <xdr:colOff>61609</xdr:colOff>
      <xdr:row>0</xdr:row>
      <xdr:rowOff>64995</xdr:rowOff>
    </xdr:from>
    <xdr:to>
      <xdr:col>2</xdr:col>
      <xdr:colOff>197147</xdr:colOff>
      <xdr:row>5</xdr:row>
      <xdr:rowOff>89379</xdr:rowOff>
    </xdr:to>
    <xdr:pic>
      <xdr:nvPicPr>
        <xdr:cNvPr id="2496" name="Picture 8" descr="C:\Graphics\Logos\WisDOT logo color.tif">
          <a:extLst>
            <a:ext uri="{FF2B5EF4-FFF2-40B4-BE49-F238E27FC236}">
              <a16:creationId xmlns:a16="http://schemas.microsoft.com/office/drawing/2014/main" id="{00000000-0008-0000-0100-0000C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09" y="64995"/>
          <a:ext cx="745138" cy="744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278860</xdr:colOff>
      <xdr:row>3</xdr:row>
      <xdr:rowOff>9728</xdr:rowOff>
    </xdr:from>
    <xdr:to>
      <xdr:col>18</xdr:col>
      <xdr:colOff>8708</xdr:colOff>
      <xdr:row>3</xdr:row>
      <xdr:rowOff>13063</xdr:rowOff>
    </xdr:to>
    <xdr:cxnSp macro="">
      <xdr:nvCxnSpPr>
        <xdr:cNvPr id="2497" name="Straight Connector 8">
          <a:extLst>
            <a:ext uri="{FF2B5EF4-FFF2-40B4-BE49-F238E27FC236}">
              <a16:creationId xmlns:a16="http://schemas.microsoft.com/office/drawing/2014/main" id="{00000000-0008-0000-0100-0000C1090000}"/>
            </a:ext>
          </a:extLst>
        </xdr:cNvPr>
        <xdr:cNvCxnSpPr>
          <a:cxnSpLocks noChangeShapeType="1"/>
        </xdr:cNvCxnSpPr>
      </xdr:nvCxnSpPr>
      <xdr:spPr bwMode="auto">
        <a:xfrm>
          <a:off x="888460" y="392349"/>
          <a:ext cx="6214954" cy="3335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T826"/>
  <sheetViews>
    <sheetView tabSelected="1" topLeftCell="B1" zoomScaleNormal="100" zoomScaleSheetLayoutView="84" workbookViewId="0">
      <selection activeCell="F17" sqref="F17"/>
    </sheetView>
  </sheetViews>
  <sheetFormatPr defaultColWidth="9.140625" defaultRowHeight="12.75" x14ac:dyDescent="0.2"/>
  <cols>
    <col min="1" max="1" width="2.5703125" style="8" hidden="1" customWidth="1"/>
    <col min="2" max="2" width="5.85546875" style="8" customWidth="1"/>
    <col min="3" max="3" width="1" style="8" customWidth="1"/>
    <col min="4" max="4" width="6.28515625" style="8" customWidth="1"/>
    <col min="5" max="5" width="3.28515625" style="8" customWidth="1"/>
    <col min="6" max="6" width="3.140625" style="8" customWidth="1"/>
    <col min="7" max="7" width="5.7109375" style="8" customWidth="1"/>
    <col min="8" max="8" width="4.85546875" style="8" customWidth="1"/>
    <col min="9" max="9" width="1.7109375" style="8" customWidth="1"/>
    <col min="10" max="10" width="7.140625" style="8" customWidth="1"/>
    <col min="11" max="11" width="3.28515625" style="8" customWidth="1"/>
    <col min="12" max="12" width="3.85546875" style="8" customWidth="1"/>
    <col min="13" max="13" width="5" style="8" customWidth="1"/>
    <col min="14" max="14" width="6" style="8" customWidth="1"/>
    <col min="15" max="15" width="4.42578125" style="8" customWidth="1"/>
    <col min="16" max="16" width="3.42578125" style="8" customWidth="1"/>
    <col min="17" max="17" width="0.85546875" style="8" customWidth="1"/>
    <col min="18" max="18" width="5" style="8" customWidth="1"/>
    <col min="19" max="19" width="5.42578125" style="8" customWidth="1"/>
    <col min="20" max="20" width="2.85546875" style="8" customWidth="1"/>
    <col min="21" max="21" width="5.7109375" style="8" customWidth="1"/>
    <col min="22" max="22" width="3.5703125" style="8" customWidth="1"/>
    <col min="23" max="23" width="5.7109375" style="8" customWidth="1"/>
    <col min="24" max="24" width="11.140625" style="3" customWidth="1"/>
    <col min="25" max="205" width="9.140625" style="3"/>
    <col min="206" max="16384" width="9.140625" style="8"/>
  </cols>
  <sheetData>
    <row r="1" spans="1:33" x14ac:dyDescent="0.2">
      <c r="N1" s="3"/>
      <c r="O1" s="3"/>
      <c r="P1" s="3"/>
    </row>
    <row r="2" spans="1:33" x14ac:dyDescent="0.2">
      <c r="N2" s="3"/>
      <c r="O2" s="3"/>
      <c r="P2" s="3"/>
      <c r="W2" s="197" t="s">
        <v>158</v>
      </c>
      <c r="X2" s="197"/>
    </row>
    <row r="3" spans="1:33" x14ac:dyDescent="0.2">
      <c r="N3" s="3"/>
      <c r="O3" s="3"/>
      <c r="P3" s="3"/>
    </row>
    <row r="4" spans="1:33" ht="5.45" customHeight="1" x14ac:dyDescent="0.2">
      <c r="A4" s="31"/>
      <c r="N4" s="3"/>
      <c r="O4" s="3"/>
      <c r="P4" s="3"/>
    </row>
    <row r="5" spans="1:33" ht="13.5" customHeight="1" x14ac:dyDescent="0.2">
      <c r="B5" s="226" t="s">
        <v>0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</row>
    <row r="6" spans="1:33" ht="9.75" customHeight="1" x14ac:dyDescent="0.2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</row>
    <row r="7" spans="1:33" ht="4.5" customHeight="1" x14ac:dyDescent="0.2">
      <c r="B7" s="228" t="s">
        <v>1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</row>
    <row r="8" spans="1:33" x14ac:dyDescent="0.2"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</row>
    <row r="9" spans="1:33" ht="11.25" customHeight="1" thickBot="1" x14ac:dyDescent="0.25">
      <c r="B9" s="230" t="s">
        <v>2</v>
      </c>
      <c r="C9" s="230"/>
      <c r="D9" s="230"/>
      <c r="E9" s="230"/>
      <c r="F9" s="230"/>
      <c r="G9" s="230"/>
      <c r="H9" s="79"/>
      <c r="I9" s="80"/>
      <c r="J9" s="80"/>
      <c r="K9" s="80"/>
      <c r="L9" s="80"/>
      <c r="M9" s="80"/>
      <c r="N9" s="81"/>
      <c r="O9" s="82"/>
      <c r="P9" s="80"/>
      <c r="Q9" s="80"/>
      <c r="R9" s="80"/>
      <c r="S9" s="80"/>
      <c r="T9" s="80"/>
      <c r="U9" s="80"/>
      <c r="V9" s="80"/>
      <c r="W9" s="80"/>
      <c r="X9" s="80"/>
      <c r="AB9" s="6"/>
      <c r="AC9" s="8"/>
      <c r="AD9" s="8"/>
      <c r="AE9" s="32"/>
      <c r="AF9" s="8"/>
      <c r="AG9" s="32"/>
    </row>
    <row r="10" spans="1:33" ht="14.25" customHeight="1" thickTop="1" x14ac:dyDescent="0.25">
      <c r="B10" s="190" t="s">
        <v>3</v>
      </c>
      <c r="C10" s="190"/>
      <c r="D10" s="190"/>
      <c r="E10" s="190"/>
      <c r="F10" s="190"/>
      <c r="G10" s="190"/>
      <c r="H10" s="160" t="s">
        <v>4</v>
      </c>
      <c r="I10" s="161"/>
      <c r="J10" s="161"/>
      <c r="K10" s="161"/>
      <c r="L10" s="161"/>
      <c r="M10" s="162"/>
      <c r="N10" s="83"/>
      <c r="O10" s="84" t="s">
        <v>5</v>
      </c>
      <c r="P10" s="85"/>
      <c r="Q10" s="85"/>
      <c r="R10" s="86"/>
      <c r="S10" s="87"/>
      <c r="T10" s="87"/>
      <c r="U10" s="231"/>
      <c r="V10" s="231"/>
      <c r="W10" s="231"/>
      <c r="X10" s="231"/>
      <c r="AB10" s="6"/>
      <c r="AC10" s="8"/>
      <c r="AD10" s="8"/>
      <c r="AE10" s="144"/>
      <c r="AF10" s="8"/>
      <c r="AG10" s="144"/>
    </row>
    <row r="11" spans="1:33" ht="15" customHeight="1" x14ac:dyDescent="0.25">
      <c r="B11" s="191"/>
      <c r="C11" s="191"/>
      <c r="D11" s="191"/>
      <c r="E11" s="191"/>
      <c r="F11" s="191"/>
      <c r="G11" s="191"/>
      <c r="H11" s="163"/>
      <c r="I11" s="164"/>
      <c r="J11" s="164"/>
      <c r="K11" s="164"/>
      <c r="L11" s="164"/>
      <c r="M11" s="165"/>
      <c r="N11" s="80"/>
      <c r="O11" s="88" t="s">
        <v>6</v>
      </c>
      <c r="P11" s="85"/>
      <c r="Q11" s="85"/>
      <c r="R11" s="87"/>
      <c r="S11" s="87"/>
      <c r="T11" s="87"/>
      <c r="U11" s="87"/>
      <c r="V11" s="181"/>
      <c r="W11" s="181"/>
      <c r="X11" s="181"/>
      <c r="AB11" s="6"/>
      <c r="AC11" s="8"/>
      <c r="AD11" s="8"/>
      <c r="AE11" s="144"/>
      <c r="AF11" s="8"/>
      <c r="AG11" s="6"/>
    </row>
    <row r="12" spans="1:33" ht="15" customHeight="1" x14ac:dyDescent="0.25">
      <c r="B12" s="191"/>
      <c r="C12" s="191"/>
      <c r="D12" s="191"/>
      <c r="E12" s="191"/>
      <c r="F12" s="191"/>
      <c r="G12" s="191"/>
      <c r="H12" s="166"/>
      <c r="I12" s="167"/>
      <c r="J12" s="167"/>
      <c r="K12" s="167"/>
      <c r="L12" s="167"/>
      <c r="M12" s="168"/>
      <c r="N12" s="89"/>
      <c r="O12" s="233" t="s">
        <v>7</v>
      </c>
      <c r="P12" s="233"/>
      <c r="Q12" s="233"/>
      <c r="R12" s="233"/>
      <c r="S12" s="233"/>
      <c r="T12" s="231"/>
      <c r="U12" s="231"/>
      <c r="V12" s="231"/>
      <c r="W12" s="231"/>
      <c r="X12" s="231"/>
      <c r="AB12" s="6"/>
      <c r="AC12" s="8"/>
      <c r="AD12" s="8"/>
      <c r="AE12" s="144"/>
      <c r="AF12" s="8"/>
      <c r="AG12" s="144"/>
    </row>
    <row r="13" spans="1:33" ht="14.25" customHeight="1" x14ac:dyDescent="0.25">
      <c r="B13" s="191"/>
      <c r="C13" s="191"/>
      <c r="D13" s="191"/>
      <c r="E13" s="191"/>
      <c r="F13" s="191"/>
      <c r="G13" s="191"/>
      <c r="H13" s="90"/>
      <c r="I13" s="80"/>
      <c r="J13" s="80"/>
      <c r="K13" s="80"/>
      <c r="L13" s="80"/>
      <c r="M13" s="80"/>
      <c r="N13" s="9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AB13" s="6"/>
      <c r="AC13" s="8"/>
      <c r="AD13" s="8"/>
      <c r="AE13" s="144"/>
      <c r="AF13" s="8"/>
      <c r="AG13" s="144"/>
    </row>
    <row r="14" spans="1:33" ht="15" customHeight="1" x14ac:dyDescent="0.25">
      <c r="B14" s="191"/>
      <c r="C14" s="191"/>
      <c r="D14" s="191"/>
      <c r="E14" s="191"/>
      <c r="F14" s="191"/>
      <c r="G14" s="191"/>
      <c r="H14" s="169" t="s">
        <v>8</v>
      </c>
      <c r="I14" s="170"/>
      <c r="J14" s="170"/>
      <c r="K14" s="170"/>
      <c r="L14" s="170"/>
      <c r="M14" s="171"/>
      <c r="N14" s="80"/>
      <c r="O14" s="88" t="s">
        <v>9</v>
      </c>
      <c r="P14" s="85"/>
      <c r="Q14" s="85"/>
      <c r="R14" s="181"/>
      <c r="S14" s="181"/>
      <c r="T14" s="181"/>
      <c r="U14" s="181"/>
      <c r="V14" s="181"/>
      <c r="W14" s="181"/>
      <c r="X14" s="181"/>
      <c r="AB14" s="6"/>
      <c r="AC14" s="8"/>
      <c r="AD14" s="8"/>
      <c r="AE14" s="144"/>
      <c r="AF14" s="8"/>
      <c r="AG14" s="144"/>
    </row>
    <row r="15" spans="1:33" ht="15" customHeight="1" x14ac:dyDescent="0.25">
      <c r="B15" s="191"/>
      <c r="C15" s="191"/>
      <c r="D15" s="191"/>
      <c r="E15" s="191"/>
      <c r="F15" s="191"/>
      <c r="G15" s="191"/>
      <c r="H15" s="172"/>
      <c r="I15" s="173"/>
      <c r="J15" s="173"/>
      <c r="K15" s="173"/>
      <c r="L15" s="173"/>
      <c r="M15" s="174"/>
      <c r="N15" s="80"/>
      <c r="O15" s="84" t="s">
        <v>10</v>
      </c>
      <c r="P15" s="85"/>
      <c r="Q15" s="85"/>
      <c r="R15" s="86"/>
      <c r="S15" s="86"/>
      <c r="T15" s="181"/>
      <c r="U15" s="181"/>
      <c r="V15" s="181"/>
      <c r="W15" s="181"/>
      <c r="X15" s="181"/>
      <c r="AB15" s="6"/>
      <c r="AC15" s="8"/>
      <c r="AD15" s="8"/>
      <c r="AE15" s="144"/>
      <c r="AF15" s="8"/>
      <c r="AG15" s="144"/>
    </row>
    <row r="16" spans="1:33" ht="15" customHeight="1" x14ac:dyDescent="0.25">
      <c r="B16" s="191"/>
      <c r="C16" s="191"/>
      <c r="D16" s="191"/>
      <c r="E16" s="191"/>
      <c r="F16" s="191"/>
      <c r="G16" s="191"/>
      <c r="H16" s="172"/>
      <c r="I16" s="173"/>
      <c r="J16" s="173"/>
      <c r="K16" s="173"/>
      <c r="L16" s="173"/>
      <c r="M16" s="174"/>
      <c r="N16" s="80"/>
      <c r="O16" s="84" t="s">
        <v>11</v>
      </c>
      <c r="P16" s="85"/>
      <c r="Q16" s="85"/>
      <c r="R16" s="232"/>
      <c r="S16" s="232"/>
      <c r="T16" s="232"/>
      <c r="U16" s="232"/>
      <c r="V16" s="232"/>
      <c r="W16" s="232"/>
      <c r="X16" s="232"/>
      <c r="AB16" s="33"/>
      <c r="AC16" s="8"/>
      <c r="AD16" s="8"/>
      <c r="AE16" s="34"/>
      <c r="AF16" s="8"/>
      <c r="AG16" s="144"/>
    </row>
    <row r="17" spans="2:47" ht="15" customHeight="1" x14ac:dyDescent="0.25">
      <c r="B17" s="33"/>
      <c r="C17" s="33"/>
      <c r="D17" s="33"/>
      <c r="E17" s="33"/>
      <c r="F17" s="33"/>
      <c r="G17" s="33"/>
      <c r="H17" s="172"/>
      <c r="I17" s="173"/>
      <c r="J17" s="173"/>
      <c r="K17" s="173"/>
      <c r="L17" s="173"/>
      <c r="M17" s="174"/>
      <c r="N17" s="80"/>
      <c r="O17" s="84" t="s">
        <v>12</v>
      </c>
      <c r="P17" s="85"/>
      <c r="Q17" s="85"/>
      <c r="R17" s="87"/>
      <c r="S17" s="87"/>
      <c r="T17" s="87"/>
      <c r="U17" s="87"/>
      <c r="V17" s="181"/>
      <c r="W17" s="181"/>
      <c r="X17" s="181"/>
      <c r="AB17" s="44"/>
      <c r="AC17" s="8"/>
      <c r="AD17" s="8"/>
      <c r="AE17" s="34"/>
      <c r="AF17" s="8"/>
      <c r="AG17" s="144"/>
    </row>
    <row r="18" spans="2:47" ht="14.25" customHeight="1" x14ac:dyDescent="0.25">
      <c r="B18" s="33"/>
      <c r="C18" s="33"/>
      <c r="D18" s="33"/>
      <c r="E18" s="33"/>
      <c r="F18" s="33"/>
      <c r="G18" s="33"/>
      <c r="H18" s="175"/>
      <c r="I18" s="176"/>
      <c r="J18" s="176"/>
      <c r="K18" s="176"/>
      <c r="L18" s="176"/>
      <c r="M18" s="177"/>
      <c r="N18" s="89"/>
      <c r="O18" s="84" t="s">
        <v>13</v>
      </c>
      <c r="P18" s="80"/>
      <c r="Q18" s="92"/>
      <c r="R18" s="92"/>
      <c r="S18" s="92"/>
      <c r="T18" s="92"/>
      <c r="U18" s="92"/>
      <c r="V18" s="182"/>
      <c r="W18" s="182"/>
      <c r="X18" s="182"/>
    </row>
    <row r="19" spans="2:47" ht="9" customHeight="1" x14ac:dyDescent="0.2">
      <c r="B19" s="33"/>
      <c r="C19" s="33"/>
      <c r="D19" s="33"/>
      <c r="E19" s="33"/>
      <c r="F19" s="33"/>
      <c r="G19" s="33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92"/>
      <c r="X19" s="92"/>
    </row>
    <row r="20" spans="2:47" ht="14.25" customHeight="1" x14ac:dyDescent="0.2">
      <c r="B20" s="180" t="s">
        <v>14</v>
      </c>
      <c r="C20" s="180"/>
      <c r="D20" s="180"/>
      <c r="E20" s="180"/>
      <c r="F20" s="180"/>
      <c r="G20" s="180"/>
      <c r="H20" s="229"/>
      <c r="I20" s="229"/>
      <c r="J20" s="229"/>
      <c r="K20" s="229"/>
      <c r="L20" s="229"/>
      <c r="M20" s="229"/>
      <c r="N20" s="184"/>
      <c r="O20" s="184"/>
      <c r="P20" s="184"/>
      <c r="Q20" s="184"/>
      <c r="R20" s="184"/>
      <c r="S20" s="184"/>
      <c r="T20" s="183"/>
      <c r="U20" s="184"/>
      <c r="V20" s="184"/>
      <c r="W20" s="184"/>
      <c r="X20" s="184"/>
    </row>
    <row r="21" spans="2:47" ht="11.25" customHeight="1" x14ac:dyDescent="0.2">
      <c r="B21" s="42"/>
      <c r="C21" s="42"/>
      <c r="D21" s="42"/>
      <c r="E21" s="42"/>
      <c r="F21" s="42"/>
      <c r="G21" s="187" t="s">
        <v>15</v>
      </c>
      <c r="H21" s="187"/>
      <c r="I21" s="187"/>
      <c r="J21" s="187"/>
      <c r="K21" s="187"/>
      <c r="L21" s="187"/>
      <c r="M21" s="187"/>
      <c r="N21" s="188" t="s">
        <v>16</v>
      </c>
      <c r="O21" s="188"/>
      <c r="P21" s="188"/>
      <c r="Q21" s="188"/>
      <c r="R21" s="188"/>
      <c r="S21" s="188"/>
      <c r="T21" s="187" t="s">
        <v>17</v>
      </c>
      <c r="U21" s="187"/>
      <c r="V21" s="187"/>
      <c r="W21" s="187"/>
      <c r="X21" s="187"/>
    </row>
    <row r="22" spans="2:47" ht="14.25" customHeight="1" x14ac:dyDescent="0.2">
      <c r="B22" s="180" t="s">
        <v>18</v>
      </c>
      <c r="C22" s="180"/>
      <c r="D22" s="180"/>
      <c r="E22" s="180"/>
      <c r="F22" s="180"/>
      <c r="G22" s="180"/>
      <c r="H22" s="189"/>
      <c r="I22" s="189"/>
      <c r="J22" s="189"/>
      <c r="K22" s="189"/>
      <c r="L22" s="189"/>
      <c r="M22" s="189"/>
      <c r="N22" s="186"/>
      <c r="O22" s="186"/>
      <c r="P22" s="186"/>
      <c r="Q22" s="186"/>
      <c r="R22" s="186"/>
      <c r="S22" s="186"/>
      <c r="T22" s="185"/>
      <c r="U22" s="186"/>
      <c r="V22" s="186"/>
      <c r="W22" s="186"/>
      <c r="X22" s="186"/>
    </row>
    <row r="23" spans="2:47" ht="11.25" customHeight="1" x14ac:dyDescent="0.2">
      <c r="B23" s="42"/>
      <c r="C23" s="42"/>
      <c r="D23" s="42"/>
      <c r="E23" s="42"/>
      <c r="F23" s="42"/>
      <c r="G23" s="187" t="s">
        <v>15</v>
      </c>
      <c r="H23" s="187"/>
      <c r="I23" s="187"/>
      <c r="J23" s="187"/>
      <c r="K23" s="187"/>
      <c r="L23" s="187"/>
      <c r="M23" s="187"/>
      <c r="N23" s="188" t="s">
        <v>16</v>
      </c>
      <c r="O23" s="188"/>
      <c r="P23" s="188"/>
      <c r="Q23" s="188"/>
      <c r="R23" s="188"/>
      <c r="S23" s="188"/>
      <c r="T23" s="187" t="s">
        <v>17</v>
      </c>
      <c r="U23" s="187"/>
      <c r="V23" s="187"/>
      <c r="W23" s="187"/>
      <c r="X23" s="187"/>
    </row>
    <row r="24" spans="2:47" ht="2.25" customHeight="1" x14ac:dyDescent="0.2">
      <c r="I24" s="33"/>
      <c r="J24" s="33"/>
      <c r="K24" s="33"/>
      <c r="L24" s="33"/>
      <c r="M24" s="33"/>
      <c r="N24" s="36"/>
      <c r="O24" s="36"/>
      <c r="P24" s="36"/>
      <c r="Q24" s="33"/>
      <c r="R24" s="37"/>
      <c r="S24" s="17"/>
      <c r="T24" s="17"/>
      <c r="U24" s="35"/>
      <c r="V24" s="35"/>
      <c r="W24" s="38"/>
      <c r="X24" s="38"/>
    </row>
    <row r="25" spans="2:47" ht="14.25" customHeight="1" x14ac:dyDescent="0.25">
      <c r="B25" s="27" t="s">
        <v>19</v>
      </c>
      <c r="C25" s="1"/>
    </row>
    <row r="26" spans="2:47" ht="8.25" customHeight="1" thickBot="1" x14ac:dyDescent="0.25"/>
    <row r="27" spans="2:47" ht="14.25" customHeight="1" thickBot="1" x14ac:dyDescent="0.25">
      <c r="B27" s="93" t="s">
        <v>20</v>
      </c>
      <c r="C27" s="93"/>
      <c r="D27" s="94"/>
      <c r="G27" s="89" t="s">
        <v>21</v>
      </c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92"/>
    </row>
    <row r="28" spans="2:47" ht="3" customHeight="1" thickBot="1" x14ac:dyDescent="0.3">
      <c r="B28" s="96"/>
      <c r="C28" s="96"/>
      <c r="D28" s="80"/>
      <c r="E28" s="80"/>
      <c r="F28" s="97"/>
      <c r="G28" s="97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92"/>
    </row>
    <row r="29" spans="2:47" ht="14.25" customHeight="1" thickBot="1" x14ac:dyDescent="0.25">
      <c r="B29" s="93" t="s">
        <v>22</v>
      </c>
      <c r="C29" s="93"/>
      <c r="D29" s="94"/>
      <c r="F29" s="80"/>
      <c r="G29" s="89" t="s">
        <v>23</v>
      </c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92"/>
    </row>
    <row r="30" spans="2:47" x14ac:dyDescent="0.2">
      <c r="B30" s="80"/>
      <c r="C30" s="80"/>
      <c r="D30" s="80"/>
      <c r="G30" s="80"/>
      <c r="H30" s="192" t="s">
        <v>24</v>
      </c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</row>
    <row r="31" spans="2:47" x14ac:dyDescent="0.2">
      <c r="B31" s="80"/>
      <c r="C31" s="80"/>
      <c r="D31" s="80"/>
      <c r="E31" s="98"/>
      <c r="F31" s="80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02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</row>
    <row r="32" spans="2:47" ht="15" customHeight="1" x14ac:dyDescent="0.25">
      <c r="B32" s="80"/>
      <c r="C32" s="80"/>
      <c r="D32" s="80"/>
      <c r="E32" s="98"/>
      <c r="F32" s="100"/>
      <c r="G32" s="131" t="s">
        <v>25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1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</row>
    <row r="33" spans="2:47" ht="14.45" customHeight="1" x14ac:dyDescent="0.25">
      <c r="B33" s="80"/>
      <c r="C33" s="80"/>
      <c r="D33" s="99"/>
      <c r="E33" s="97"/>
      <c r="F33" s="100"/>
      <c r="G33" s="193" t="s">
        <v>26</v>
      </c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2:47" ht="14.45" customHeight="1" x14ac:dyDescent="0.25">
      <c r="B34" s="80"/>
      <c r="C34" s="80"/>
      <c r="D34" s="99"/>
      <c r="E34" s="97"/>
      <c r="F34" s="100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2:47" ht="9.6" customHeight="1" x14ac:dyDescent="0.25">
      <c r="B35" s="80"/>
      <c r="C35" s="80"/>
      <c r="D35" s="99"/>
      <c r="E35" s="97"/>
      <c r="F35" s="100"/>
      <c r="G35" s="95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92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</row>
    <row r="36" spans="2:47" ht="15" customHeight="1" x14ac:dyDescent="0.2">
      <c r="B36" s="207" t="s">
        <v>27</v>
      </c>
      <c r="C36" s="207"/>
      <c r="D36" s="207"/>
      <c r="E36" s="207"/>
      <c r="F36" s="207"/>
      <c r="G36" s="207"/>
      <c r="H36" s="207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5"/>
      <c r="V36" s="216"/>
      <c r="W36" s="216"/>
      <c r="X36" s="21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2:47" ht="15" customHeight="1" x14ac:dyDescent="0.2">
      <c r="B37" s="207"/>
      <c r="C37" s="207"/>
      <c r="D37" s="207"/>
      <c r="E37" s="207"/>
      <c r="F37" s="207"/>
      <c r="G37" s="207"/>
      <c r="H37" s="207"/>
      <c r="I37" s="205" t="s">
        <v>15</v>
      </c>
      <c r="J37" s="205"/>
      <c r="K37" s="205"/>
      <c r="L37" s="205"/>
      <c r="M37" s="205"/>
      <c r="N37" s="205"/>
      <c r="O37" s="206" t="s">
        <v>16</v>
      </c>
      <c r="P37" s="206"/>
      <c r="Q37" s="206"/>
      <c r="R37" s="206"/>
      <c r="S37" s="206"/>
      <c r="T37" s="206"/>
      <c r="U37" s="205" t="s">
        <v>17</v>
      </c>
      <c r="V37" s="205"/>
      <c r="W37" s="205"/>
      <c r="X37" s="205"/>
    </row>
    <row r="38" spans="2:47" ht="22.15" customHeight="1" x14ac:dyDescent="0.2">
      <c r="B38" s="108"/>
      <c r="C38" s="108"/>
      <c r="D38" s="108"/>
      <c r="E38" s="108"/>
      <c r="F38" s="108"/>
      <c r="G38" s="108"/>
      <c r="H38" s="108"/>
      <c r="I38" s="212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</row>
    <row r="39" spans="2:47" ht="11.25" customHeight="1" x14ac:dyDescent="0.2">
      <c r="B39" s="108"/>
      <c r="C39" s="108"/>
      <c r="D39" s="108"/>
      <c r="E39" s="108"/>
      <c r="F39" s="108"/>
      <c r="G39" s="108"/>
      <c r="H39" s="108"/>
      <c r="I39" s="213" t="s">
        <v>28</v>
      </c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</row>
    <row r="40" spans="2:47" ht="11.45" customHeight="1" x14ac:dyDescent="0.25">
      <c r="B40" s="26"/>
      <c r="C40" s="26"/>
      <c r="D40" s="10"/>
      <c r="E40" s="10"/>
      <c r="F40" s="10"/>
      <c r="G40" s="10"/>
      <c r="H40" s="10"/>
      <c r="I40" s="4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spans="2:47" ht="26.45" customHeight="1" x14ac:dyDescent="0.25">
      <c r="B41" s="101" t="s">
        <v>29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208" t="s">
        <v>30</v>
      </c>
      <c r="S41" s="209"/>
      <c r="T41" s="209"/>
      <c r="U41" s="209"/>
      <c r="V41" s="209"/>
      <c r="W41" s="209"/>
      <c r="X41" s="210"/>
    </row>
    <row r="42" spans="2:47" ht="26.45" customHeight="1" x14ac:dyDescent="0.2">
      <c r="B42" s="217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9"/>
      <c r="Q42" s="61"/>
      <c r="R42" s="203" t="s">
        <v>31</v>
      </c>
      <c r="S42" s="159"/>
      <c r="T42" s="201" t="s">
        <v>32</v>
      </c>
      <c r="U42" s="202"/>
      <c r="V42" s="203" t="s">
        <v>33</v>
      </c>
      <c r="W42" s="159"/>
      <c r="X42" s="45" t="s">
        <v>34</v>
      </c>
    </row>
    <row r="43" spans="2:47" x14ac:dyDescent="0.2"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2"/>
      <c r="Q43" s="61"/>
      <c r="R43" s="159" t="s">
        <v>35</v>
      </c>
      <c r="S43" s="159"/>
      <c r="T43" s="157" t="str">
        <f>IF(Sheet3!B2=0,"-",IF(AND(Sheet3!B2&gt;0,Sheet3!B2&lt;0.01),ROUNDUP(Sheet3!B2,2),Sheet3!B2))</f>
        <v>-</v>
      </c>
      <c r="U43" s="158"/>
      <c r="V43" s="159" t="s">
        <v>35</v>
      </c>
      <c r="W43" s="159"/>
      <c r="X43" s="67" t="str">
        <f ca="1">IF(Sheet3!E2=0,"-",IF(AND(Sheet3!E2&gt;0,Sheet3!E2&lt;0.01),ROUNDUP(Sheet3!E2,2),Sheet3!E2))</f>
        <v>-</v>
      </c>
    </row>
    <row r="44" spans="2:47" x14ac:dyDescent="0.2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140"/>
      <c r="R44" s="159" t="s">
        <v>36</v>
      </c>
      <c r="S44" s="159"/>
      <c r="T44" s="157" t="str">
        <f>IF(Sheet3!B3=0,"-",IF(AND(Sheet3!B3&gt;0,Sheet3!B3&lt;0.01),ROUNDUP(Sheet3!B3,2),Sheet3!B3))</f>
        <v>-</v>
      </c>
      <c r="U44" s="158"/>
      <c r="V44" s="159" t="s">
        <v>36</v>
      </c>
      <c r="W44" s="159"/>
      <c r="X44" s="67" t="str">
        <f ca="1">IF(Sheet3!E3=0,"-",IF(AND(Sheet3!E3&gt;0,Sheet3!E3&lt;0.01),ROUNDUP(Sheet3!E3,2),Sheet3!E3))</f>
        <v>-</v>
      </c>
    </row>
    <row r="45" spans="2:47" x14ac:dyDescent="0.2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140"/>
      <c r="R45" s="159" t="s">
        <v>37</v>
      </c>
      <c r="S45" s="159"/>
      <c r="T45" s="157" t="str">
        <f>IF(Sheet3!B4=0,"-",IF(AND(Sheet3!B4&gt;0,Sheet3!B4&lt;0.01),ROUNDUP(Sheet3!B4,2),Sheet3!B4))</f>
        <v>-</v>
      </c>
      <c r="U45" s="158"/>
      <c r="V45" s="159" t="s">
        <v>37</v>
      </c>
      <c r="W45" s="159"/>
      <c r="X45" s="67" t="str">
        <f ca="1">IF(Sheet3!E4=0,"-",IF(AND(Sheet3!E4&gt;0,Sheet3!E4&lt;0.01),ROUNDUP(Sheet3!E4,2),Sheet3!E4))</f>
        <v>-</v>
      </c>
    </row>
    <row r="46" spans="2:47" x14ac:dyDescent="0.2">
      <c r="B46" s="220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140"/>
      <c r="R46" s="159" t="s">
        <v>38</v>
      </c>
      <c r="S46" s="159"/>
      <c r="T46" s="157" t="str">
        <f>IF(Sheet3!B5=0,"-",IF(AND(Sheet3!B5&gt;0,Sheet3!B5&lt;0.01),ROUNDUP(Sheet3!B5,2),Sheet3!B5))</f>
        <v>-</v>
      </c>
      <c r="U46" s="158"/>
      <c r="V46" s="159" t="s">
        <v>38</v>
      </c>
      <c r="W46" s="159"/>
      <c r="X46" s="67" t="str">
        <f ca="1">IF(Sheet3!E5=0,"-",IF(AND(Sheet3!E5&gt;0,Sheet3!E5&lt;0.01),ROUNDUP(Sheet3!E5,2),Sheet3!E5))</f>
        <v>-</v>
      </c>
    </row>
    <row r="47" spans="2:47" x14ac:dyDescent="0.2">
      <c r="B47" s="220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140"/>
      <c r="R47" s="159" t="s">
        <v>39</v>
      </c>
      <c r="S47" s="159"/>
      <c r="T47" s="157" t="str">
        <f>IF(Sheet3!B6=0,"-",IF(AND(Sheet3!B6&gt;0,Sheet3!B6&lt;0.01),ROUNDUP(Sheet3!B6,2),Sheet3!B6))</f>
        <v>-</v>
      </c>
      <c r="U47" s="158"/>
      <c r="V47" s="159" t="s">
        <v>39</v>
      </c>
      <c r="W47" s="159"/>
      <c r="X47" s="67" t="str">
        <f ca="1">IF(Sheet3!E6=0,"-",IF(AND(Sheet3!E6&gt;0,Sheet3!E6&lt;0.01),ROUNDUP(Sheet3!E6,2),Sheet3!E6))</f>
        <v>-</v>
      </c>
    </row>
    <row r="48" spans="2:47" x14ac:dyDescent="0.2">
      <c r="B48" s="220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2"/>
      <c r="Q48" s="140"/>
      <c r="R48" s="159" t="s">
        <v>40</v>
      </c>
      <c r="S48" s="159"/>
      <c r="T48" s="157" t="str">
        <f>IF(Sheet3!B7=0,"-",IF(AND(Sheet3!B7&gt;0,Sheet3!B7&lt;0.01),ROUNDUP(Sheet3!B7,2),Sheet3!B7))</f>
        <v>-</v>
      </c>
      <c r="U48" s="158"/>
      <c r="V48" s="159" t="s">
        <v>40</v>
      </c>
      <c r="W48" s="159"/>
      <c r="X48" s="67" t="str">
        <f ca="1">IF(Sheet3!E7=0,"-",IF(AND(Sheet3!E7&gt;0,Sheet3!E7&lt;0.01),ROUNDUP(Sheet3!E7,2),Sheet3!E7))</f>
        <v>-</v>
      </c>
    </row>
    <row r="49" spans="2:228" ht="15.6" customHeight="1" x14ac:dyDescent="0.2">
      <c r="B49" s="223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/>
      <c r="Q49" s="140"/>
      <c r="R49" s="159" t="s">
        <v>41</v>
      </c>
      <c r="S49" s="159"/>
      <c r="T49" s="157" t="str">
        <f>IF(Sheet3!B8=0,"-",IF(AND(Sheet3!B8&gt;0,Sheet3!B8&lt;0.01),ROUNDUP(Sheet3!B8,2),Sheet3!B8))</f>
        <v>-</v>
      </c>
      <c r="U49" s="158"/>
      <c r="V49" s="159" t="s">
        <v>41</v>
      </c>
      <c r="W49" s="159"/>
      <c r="X49" s="67" t="str">
        <f ca="1">IF(Sheet3!E8=0,"-",IF(AND(Sheet3!E8&gt;0,Sheet3!E8&lt;0.01),ROUNDUP(Sheet3!E8,2),Sheet3!E8))</f>
        <v>-</v>
      </c>
    </row>
    <row r="50" spans="2:228" x14ac:dyDescent="0.2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40"/>
      <c r="R50" s="159" t="s">
        <v>42</v>
      </c>
      <c r="S50" s="159"/>
      <c r="T50" s="157" t="str">
        <f>IF(Sheet3!B9=0,"-",IF(AND(Sheet3!B9&gt;0,Sheet3!B9&lt;0.01),ROUNDUP(Sheet3!B9,2),Sheet3!B9))</f>
        <v>-</v>
      </c>
      <c r="U50" s="158"/>
      <c r="V50" s="159" t="s">
        <v>42</v>
      </c>
      <c r="W50" s="159"/>
      <c r="X50" s="67" t="str">
        <f ca="1">IF(Sheet3!E9=0,"-",IF(AND(Sheet3!E9&gt;0,Sheet3!E9&lt;0.01),ROUNDUP(Sheet3!E9,2),Sheet3!E9))</f>
        <v>-</v>
      </c>
    </row>
    <row r="51" spans="2:228" ht="14.45" customHeight="1" thickBot="1" x14ac:dyDescent="0.3">
      <c r="B51" s="178" t="s">
        <v>43</v>
      </c>
      <c r="C51" s="178"/>
      <c r="D51" s="178"/>
      <c r="E51" s="178"/>
      <c r="F51" s="178"/>
      <c r="G51" s="178"/>
      <c r="H51" s="105" t="s">
        <v>44</v>
      </c>
      <c r="I51" s="104"/>
      <c r="J51" s="106"/>
      <c r="K51" s="104"/>
      <c r="L51" s="104"/>
      <c r="M51" s="104"/>
      <c r="N51" s="104"/>
      <c r="O51" s="104"/>
      <c r="P51" s="104"/>
      <c r="Q51" s="28"/>
      <c r="R51" s="159" t="s">
        <v>45</v>
      </c>
      <c r="S51" s="159"/>
      <c r="T51" s="157" t="str">
        <f>IF(Sheet3!B10=0,"-",IF(AND(Sheet3!B10&gt;0,Sheet3!B10&lt;0.01),ROUNDUP(Sheet3!B10,2),Sheet3!B10))</f>
        <v>-</v>
      </c>
      <c r="U51" s="158"/>
      <c r="V51" s="159" t="s">
        <v>45</v>
      </c>
      <c r="W51" s="159"/>
      <c r="X51" s="67" t="str">
        <f ca="1">IF(Sheet3!E10=0,"-",IF(AND(Sheet3!E10&gt;0,Sheet3!E10&lt;0.01),ROUNDUP(Sheet3!E10,2),Sheet3!E10))</f>
        <v>-</v>
      </c>
    </row>
    <row r="52" spans="2:228" ht="16.5" thickBot="1" x14ac:dyDescent="0.25">
      <c r="B52" s="178"/>
      <c r="C52" s="178"/>
      <c r="D52" s="178"/>
      <c r="E52" s="178"/>
      <c r="F52" s="178"/>
      <c r="G52" s="178"/>
      <c r="H52" s="105" t="s">
        <v>46</v>
      </c>
      <c r="I52" s="104"/>
      <c r="J52" s="107"/>
      <c r="K52" s="104"/>
      <c r="L52" s="104"/>
      <c r="M52" s="145" t="s">
        <v>47</v>
      </c>
      <c r="N52" s="145"/>
      <c r="O52" s="145"/>
      <c r="P52" s="145"/>
      <c r="R52" s="159" t="s">
        <v>48</v>
      </c>
      <c r="S52" s="159"/>
      <c r="T52" s="157" t="str">
        <f>IF(Sheet3!B11=0,"-",IF(AND(Sheet3!B11&gt;0,Sheet3!B11&lt;0.01),ROUNDUP(Sheet3!B11,2),Sheet3!B11))</f>
        <v>-</v>
      </c>
      <c r="U52" s="158"/>
      <c r="V52" s="204" t="s">
        <v>49</v>
      </c>
      <c r="W52" s="204"/>
      <c r="X52" s="68">
        <f ca="1">SUM(X43:X51)</f>
        <v>0</v>
      </c>
      <c r="Z52"/>
    </row>
    <row r="53" spans="2:228" x14ac:dyDescent="0.2">
      <c r="B53" s="179"/>
      <c r="C53" s="179"/>
      <c r="D53" s="179"/>
      <c r="E53" s="179"/>
      <c r="F53" s="179"/>
      <c r="G53" s="179"/>
      <c r="I53" s="104"/>
      <c r="K53" s="104"/>
      <c r="L53" s="104"/>
      <c r="M53" s="146"/>
      <c r="N53" s="146"/>
      <c r="O53" s="146"/>
      <c r="P53" s="146"/>
      <c r="Q53" s="60"/>
      <c r="R53" s="159" t="s">
        <v>50</v>
      </c>
      <c r="S53" s="159"/>
      <c r="T53" s="157" t="str">
        <f>IF(Sheet3!B12=0,"-",IF(AND(Sheet3!B12&gt;0,Sheet3!B12&lt;0.01),ROUNDUP(Sheet3!B12,2),Sheet3!B12))</f>
        <v>-</v>
      </c>
      <c r="U53" s="158"/>
      <c r="V53" s="194"/>
      <c r="W53" s="194"/>
      <c r="X53" s="138"/>
    </row>
    <row r="54" spans="2:228" x14ac:dyDescent="0.2">
      <c r="B54" s="147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9"/>
      <c r="Q54" s="62"/>
      <c r="R54" s="159" t="s">
        <v>51</v>
      </c>
      <c r="S54" s="159"/>
      <c r="T54" s="157" t="str">
        <f>IF(Sheet3!B13=0,"-",IF(AND(Sheet3!B13&gt;0,Sheet3!B13&lt;0.01),ROUNDUP(Sheet3!B13,2),Sheet3!B13))</f>
        <v>-</v>
      </c>
      <c r="U54" s="158"/>
      <c r="V54" s="194"/>
      <c r="W54" s="194"/>
      <c r="X54" s="138"/>
    </row>
    <row r="55" spans="2:228" x14ac:dyDescent="0.2">
      <c r="B55" s="150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2"/>
      <c r="Q55" s="62"/>
      <c r="R55" s="159" t="s">
        <v>52</v>
      </c>
      <c r="S55" s="159"/>
      <c r="T55" s="157" t="str">
        <f>IF(Sheet3!B14=0,"-",IF(AND(Sheet3!B14&gt;0,Sheet3!B14&lt;0.01),ROUNDUP(Sheet3!B14,2),Sheet3!B14))</f>
        <v>-</v>
      </c>
      <c r="U55" s="158"/>
      <c r="V55" s="194"/>
      <c r="W55" s="194"/>
      <c r="X55" s="64"/>
    </row>
    <row r="56" spans="2:228" x14ac:dyDescent="0.2"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2"/>
      <c r="Q56" s="62"/>
      <c r="R56" s="159" t="s">
        <v>53</v>
      </c>
      <c r="S56" s="159"/>
      <c r="T56" s="157" t="str">
        <f>IF(Sheet3!B15=0,"-",IF(AND(Sheet3!B15&gt;0,Sheet3!B15&lt;0.01),ROUNDUP(Sheet3!B15,2),Sheet3!B15))</f>
        <v>-</v>
      </c>
      <c r="U56" s="158"/>
      <c r="V56" s="194"/>
      <c r="W56" s="194"/>
      <c r="X56" s="64"/>
    </row>
    <row r="57" spans="2:228" x14ac:dyDescent="0.2"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  <c r="Q57" s="62"/>
      <c r="R57" s="159" t="s">
        <v>54</v>
      </c>
      <c r="S57" s="159"/>
      <c r="T57" s="157" t="str">
        <f>IF(Sheet3!B16=0,"-",IF(AND(Sheet3!B16&gt;0,Sheet3!B16&lt;0.01),ROUNDUP(Sheet3!B16,2),Sheet3!B16))</f>
        <v>-</v>
      </c>
      <c r="U57" s="158"/>
      <c r="V57" s="194"/>
      <c r="W57" s="194"/>
      <c r="X57" s="64"/>
    </row>
    <row r="58" spans="2:228" ht="13.9" customHeight="1" x14ac:dyDescent="0.2">
      <c r="B58" s="150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  <c r="Q58" s="63"/>
      <c r="R58" s="159" t="s">
        <v>55</v>
      </c>
      <c r="S58" s="159"/>
      <c r="T58" s="157" t="str">
        <f>IF(Sheet3!B17=0,"-",IF(AND(Sheet3!B17&gt;0,Sheet3!B17&lt;0.01),ROUNDUP(Sheet3!B17,2),Sheet3!B17))</f>
        <v>-</v>
      </c>
      <c r="U58" s="158"/>
      <c r="V58" s="194"/>
      <c r="W58" s="194"/>
      <c r="X58" s="64"/>
    </row>
    <row r="59" spans="2:228" ht="13.9" customHeight="1" x14ac:dyDescent="0.2">
      <c r="B59" s="150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2"/>
      <c r="Q59" s="63"/>
      <c r="R59" s="159" t="s">
        <v>56</v>
      </c>
      <c r="S59" s="159"/>
      <c r="T59" s="157" t="str">
        <f>IF(Sheet3!B18=0,"-",IF(AND(Sheet3!B18&gt;0,Sheet3!B18&lt;0.01),ROUNDUP(Sheet3!B18,2),Sheet3!B18))</f>
        <v>-</v>
      </c>
      <c r="U59" s="158"/>
      <c r="V59" s="194"/>
      <c r="W59" s="194"/>
      <c r="X59" s="64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</row>
    <row r="60" spans="2:228" ht="15.75" customHeight="1" x14ac:dyDescent="0.2">
      <c r="B60" s="153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5"/>
      <c r="Q60" s="66"/>
      <c r="R60" s="200" t="s">
        <v>49</v>
      </c>
      <c r="S60" s="200"/>
      <c r="T60" s="195">
        <f>SUM(T43:U59)</f>
        <v>0</v>
      </c>
      <c r="U60" s="196"/>
      <c r="V60" s="198"/>
      <c r="W60" s="199"/>
      <c r="X60" s="59"/>
    </row>
    <row r="61" spans="2:228" ht="11.45" customHeight="1" x14ac:dyDescent="0.2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V61" s="5"/>
    </row>
    <row r="62" spans="2:228" ht="19.5" customHeight="1" x14ac:dyDescent="0.2">
      <c r="B62" s="11"/>
      <c r="C62" s="11"/>
      <c r="D62" s="11"/>
      <c r="E62" s="11"/>
      <c r="F62" s="11"/>
      <c r="G62" s="11"/>
      <c r="H62" s="11"/>
      <c r="I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2:228" ht="24" customHeight="1" x14ac:dyDescent="0.2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2:228" ht="8.25" customHeight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s="3" customFormat="1" x14ac:dyDescent="0.2"/>
    <row r="79" spans="2:23" s="3" customFormat="1" x14ac:dyDescent="0.2"/>
    <row r="80" spans="2:23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</sheetData>
  <mergeCells count="105">
    <mergeCell ref="B5:X6"/>
    <mergeCell ref="B7:X8"/>
    <mergeCell ref="H20:M20"/>
    <mergeCell ref="G21:M21"/>
    <mergeCell ref="B9:G9"/>
    <mergeCell ref="U10:X10"/>
    <mergeCell ref="N21:S21"/>
    <mergeCell ref="T15:X15"/>
    <mergeCell ref="R16:X16"/>
    <mergeCell ref="O13:X13"/>
    <mergeCell ref="R14:X14"/>
    <mergeCell ref="O12:S12"/>
    <mergeCell ref="T12:X12"/>
    <mergeCell ref="I37:N37"/>
    <mergeCell ref="R42:S42"/>
    <mergeCell ref="R43:S43"/>
    <mergeCell ref="O37:T37"/>
    <mergeCell ref="U37:X37"/>
    <mergeCell ref="B36:H37"/>
    <mergeCell ref="T45:U45"/>
    <mergeCell ref="T46:U46"/>
    <mergeCell ref="V46:W46"/>
    <mergeCell ref="T44:U44"/>
    <mergeCell ref="R41:X41"/>
    <mergeCell ref="I36:N36"/>
    <mergeCell ref="I38:X38"/>
    <mergeCell ref="I39:X39"/>
    <mergeCell ref="R46:S46"/>
    <mergeCell ref="U36:X36"/>
    <mergeCell ref="R44:S44"/>
    <mergeCell ref="V44:W44"/>
    <mergeCell ref="V45:W45"/>
    <mergeCell ref="O36:T36"/>
    <mergeCell ref="B42:P49"/>
    <mergeCell ref="V49:W49"/>
    <mergeCell ref="T48:U48"/>
    <mergeCell ref="T49:U49"/>
    <mergeCell ref="T42:U42"/>
    <mergeCell ref="T43:U43"/>
    <mergeCell ref="V48:W48"/>
    <mergeCell ref="R53:S53"/>
    <mergeCell ref="R52:S52"/>
    <mergeCell ref="R51:S51"/>
    <mergeCell ref="R47:S47"/>
    <mergeCell ref="R48:S48"/>
    <mergeCell ref="R50:S50"/>
    <mergeCell ref="V47:W47"/>
    <mergeCell ref="V42:W42"/>
    <mergeCell ref="V43:W43"/>
    <mergeCell ref="T47:U47"/>
    <mergeCell ref="V51:W51"/>
    <mergeCell ref="V52:W52"/>
    <mergeCell ref="V53:W53"/>
    <mergeCell ref="T51:U51"/>
    <mergeCell ref="R49:S49"/>
    <mergeCell ref="T50:U50"/>
    <mergeCell ref="T52:U52"/>
    <mergeCell ref="G33:X34"/>
    <mergeCell ref="T58:U58"/>
    <mergeCell ref="T56:U56"/>
    <mergeCell ref="R56:S56"/>
    <mergeCell ref="R57:S57"/>
    <mergeCell ref="R58:S58"/>
    <mergeCell ref="V56:W56"/>
    <mergeCell ref="T60:U60"/>
    <mergeCell ref="W2:X2"/>
    <mergeCell ref="V54:W54"/>
    <mergeCell ref="V59:W59"/>
    <mergeCell ref="R59:S59"/>
    <mergeCell ref="T59:U59"/>
    <mergeCell ref="T57:U57"/>
    <mergeCell ref="V58:W58"/>
    <mergeCell ref="V60:W60"/>
    <mergeCell ref="T55:U55"/>
    <mergeCell ref="R60:S60"/>
    <mergeCell ref="V57:W57"/>
    <mergeCell ref="R55:S55"/>
    <mergeCell ref="T54:U54"/>
    <mergeCell ref="V55:W55"/>
    <mergeCell ref="R54:S54"/>
    <mergeCell ref="R45:S45"/>
    <mergeCell ref="M52:P53"/>
    <mergeCell ref="B54:P60"/>
    <mergeCell ref="B50:P50"/>
    <mergeCell ref="T53:U53"/>
    <mergeCell ref="V50:W50"/>
    <mergeCell ref="H10:M12"/>
    <mergeCell ref="H14:M18"/>
    <mergeCell ref="B51:G53"/>
    <mergeCell ref="B22:G22"/>
    <mergeCell ref="V11:X11"/>
    <mergeCell ref="V17:X17"/>
    <mergeCell ref="V18:X18"/>
    <mergeCell ref="T20:X20"/>
    <mergeCell ref="T22:X22"/>
    <mergeCell ref="G23:M23"/>
    <mergeCell ref="N23:S23"/>
    <mergeCell ref="B20:G20"/>
    <mergeCell ref="T21:X21"/>
    <mergeCell ref="N20:S20"/>
    <mergeCell ref="H22:M22"/>
    <mergeCell ref="N22:S22"/>
    <mergeCell ref="T23:X23"/>
    <mergeCell ref="B10:G16"/>
    <mergeCell ref="H30:X31"/>
  </mergeCells>
  <phoneticPr fontId="0" type="noConversion"/>
  <printOptions horizontalCentered="1" verticalCentered="1"/>
  <pageMargins left="0.2" right="0.2" top="0.25" bottom="0.3" header="0.5" footer="0"/>
  <pageSetup orientation="portrait" r:id="rId1"/>
  <headerFooter alignWithMargins="0">
    <oddFooter xml:space="preserve">&amp;R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000-000000000000}">
          <x14:formula1>
            <xm:f>Contacts!$B$1:$B$10</xm:f>
          </x14:formula1>
          <xm:sqref>B10:G16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N812"/>
  <sheetViews>
    <sheetView zoomScaleNormal="100" workbookViewId="0">
      <selection activeCell="L14" activeCellId="1" sqref="J51 L14"/>
    </sheetView>
  </sheetViews>
  <sheetFormatPr defaultColWidth="9.140625" defaultRowHeight="12.75" x14ac:dyDescent="0.2"/>
  <cols>
    <col min="1" max="1" width="7" style="8" customWidth="1"/>
    <col min="2" max="2" width="1.85546875" style="8" customWidth="1"/>
    <col min="3" max="3" width="6.28515625" style="8" customWidth="1"/>
    <col min="4" max="4" width="3.28515625" style="8" customWidth="1"/>
    <col min="5" max="5" width="3.140625" style="8" customWidth="1"/>
    <col min="6" max="6" width="4.28515625" style="8" customWidth="1"/>
    <col min="7" max="7" width="4.85546875" style="8" customWidth="1"/>
    <col min="8" max="8" width="7.140625" style="8" customWidth="1"/>
    <col min="9" max="10" width="9.7109375" style="8" customWidth="1"/>
    <col min="11" max="11" width="8.7109375" style="8" customWidth="1"/>
    <col min="12" max="12" width="5" style="8" customWidth="1"/>
    <col min="13" max="13" width="5.42578125" style="8" customWidth="1"/>
    <col min="14" max="14" width="2.85546875" style="8" customWidth="1"/>
    <col min="15" max="15" width="5.7109375" style="8" customWidth="1"/>
    <col min="16" max="16" width="3.5703125" style="8" customWidth="1"/>
    <col min="17" max="17" width="5.7109375" style="8" customWidth="1"/>
    <col min="18" max="18" width="9.140625" style="3" customWidth="1"/>
    <col min="19" max="199" width="9.140625" style="3"/>
    <col min="200" max="16384" width="9.140625" style="8"/>
  </cols>
  <sheetData>
    <row r="2" spans="1:18" x14ac:dyDescent="0.2">
      <c r="M2" s="126"/>
      <c r="O2" s="143" t="s">
        <v>57</v>
      </c>
      <c r="P2" s="236"/>
      <c r="Q2" s="236"/>
      <c r="R2" s="236"/>
    </row>
    <row r="3" spans="1:18" ht="3.6" customHeight="1" x14ac:dyDescent="0.2">
      <c r="P3" s="3"/>
      <c r="Q3" s="3"/>
    </row>
    <row r="6" spans="1:18" ht="13.5" customHeight="1" x14ac:dyDescent="0.2">
      <c r="A6" s="226" t="s">
        <v>58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</row>
    <row r="7" spans="1:18" ht="9.75" customHeight="1" x14ac:dyDescent="0.2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</row>
    <row r="8" spans="1:18" ht="4.5" customHeight="1" x14ac:dyDescent="0.2">
      <c r="A8" s="228" t="s">
        <v>59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</row>
    <row r="9" spans="1:18" x14ac:dyDescent="0.2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</row>
    <row r="10" spans="1:18" ht="14.25" customHeight="1" x14ac:dyDescent="0.2">
      <c r="A10" s="44"/>
      <c r="D10" s="34"/>
      <c r="F10" s="7"/>
      <c r="G10" s="7"/>
      <c r="H10" s="58"/>
      <c r="I10" s="58"/>
      <c r="J10" s="4"/>
      <c r="K10" s="4"/>
      <c r="L10" s="3"/>
      <c r="M10" s="3"/>
      <c r="N10" s="3"/>
      <c r="O10" s="3"/>
      <c r="P10" s="3"/>
      <c r="Q10" s="3"/>
    </row>
    <row r="11" spans="1:18" ht="13.5" customHeight="1" x14ac:dyDescent="0.25">
      <c r="A11" s="26" t="s">
        <v>60</v>
      </c>
      <c r="B11" s="26"/>
      <c r="C11" s="10"/>
      <c r="D11" s="10"/>
      <c r="E11" s="10"/>
      <c r="F11" s="10"/>
      <c r="G11" s="1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</row>
    <row r="12" spans="1:18" x14ac:dyDescent="0.2">
      <c r="A12" s="251" t="s">
        <v>61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</row>
    <row r="13" spans="1:18" x14ac:dyDescent="0.2">
      <c r="A13" s="8" t="s">
        <v>62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x14ac:dyDescent="0.2">
      <c r="A14" s="140" t="s">
        <v>63</v>
      </c>
      <c r="B14" s="140"/>
      <c r="C14" s="140"/>
      <c r="D14" s="140"/>
      <c r="E14" s="140"/>
      <c r="F14" s="140"/>
      <c r="G14" s="140"/>
      <c r="H14" s="140"/>
      <c r="I14" s="140"/>
      <c r="J14" s="103"/>
      <c r="K14" s="140"/>
      <c r="L14" s="140"/>
      <c r="M14" s="140"/>
      <c r="N14" s="140"/>
      <c r="O14" s="140"/>
      <c r="P14" s="140"/>
      <c r="Q14" s="140"/>
      <c r="R14" s="140"/>
    </row>
    <row r="15" spans="1:18" x14ac:dyDescent="0.2">
      <c r="A15" s="140" t="s">
        <v>64</v>
      </c>
      <c r="B15" s="140"/>
      <c r="C15" s="140"/>
      <c r="D15" s="140"/>
      <c r="E15" s="140"/>
      <c r="F15" s="140"/>
      <c r="G15" s="140"/>
      <c r="H15" s="140"/>
      <c r="I15" s="140"/>
      <c r="J15" s="140"/>
      <c r="L15" s="140"/>
      <c r="M15" s="140"/>
      <c r="N15" s="140"/>
      <c r="O15" s="3"/>
      <c r="P15" s="3"/>
      <c r="Q15" s="39"/>
      <c r="R15" s="39"/>
    </row>
    <row r="16" spans="1:18" x14ac:dyDescent="0.2">
      <c r="A16" s="61" t="s">
        <v>65</v>
      </c>
      <c r="C16" s="140"/>
      <c r="D16" s="140"/>
      <c r="E16" s="140"/>
      <c r="F16" s="140"/>
      <c r="G16" s="140"/>
      <c r="H16" s="140"/>
      <c r="I16" s="140"/>
      <c r="J16" s="140"/>
      <c r="K16" s="103"/>
      <c r="L16" s="140"/>
      <c r="M16" s="140"/>
      <c r="N16" s="140"/>
      <c r="O16" s="3"/>
      <c r="P16" s="3"/>
      <c r="Q16" s="39"/>
      <c r="R16" s="39"/>
    </row>
    <row r="17" spans="1:45" ht="15.75" x14ac:dyDescent="0.25">
      <c r="A17" s="8" t="s">
        <v>66</v>
      </c>
      <c r="B17" s="28"/>
      <c r="C17" s="28"/>
      <c r="D17" s="28"/>
      <c r="E17" s="28"/>
      <c r="F17" s="28"/>
      <c r="G17" s="28"/>
      <c r="H17" s="43"/>
      <c r="I17" s="29"/>
      <c r="J17" s="140"/>
      <c r="K17" s="140"/>
      <c r="L17" s="140"/>
      <c r="M17" s="140"/>
      <c r="N17" s="140"/>
      <c r="O17" s="3"/>
      <c r="P17" s="3"/>
      <c r="Q17" s="39"/>
      <c r="R17" s="39"/>
    </row>
    <row r="18" spans="1:45" ht="9.6" customHeight="1" thickBot="1" x14ac:dyDescent="0.25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3"/>
      <c r="P18" s="3"/>
      <c r="Q18" s="39"/>
      <c r="R18" s="39"/>
    </row>
    <row r="19" spans="1:45" ht="13.15" customHeight="1" x14ac:dyDescent="0.25">
      <c r="J19" s="28"/>
      <c r="K19" s="28"/>
      <c r="L19" s="21"/>
      <c r="M19" s="21"/>
      <c r="N19" s="252" t="s">
        <v>67</v>
      </c>
      <c r="O19" s="253"/>
      <c r="P19" s="253"/>
      <c r="Q19" s="253"/>
      <c r="R19" s="254"/>
    </row>
    <row r="20" spans="1:45" x14ac:dyDescent="0.2">
      <c r="I20" s="234" t="s">
        <v>68</v>
      </c>
      <c r="J20" s="235"/>
      <c r="M20" s="30"/>
      <c r="N20" s="255"/>
      <c r="O20" s="256"/>
      <c r="P20" s="256"/>
      <c r="Q20" s="256"/>
      <c r="R20" s="257"/>
    </row>
    <row r="21" spans="1:45" ht="25.5" customHeight="1" x14ac:dyDescent="0.2">
      <c r="A21" s="128" t="s">
        <v>69</v>
      </c>
      <c r="B21" s="258" t="s">
        <v>70</v>
      </c>
      <c r="C21" s="259"/>
      <c r="D21" s="259"/>
      <c r="E21" s="259"/>
      <c r="F21" s="260" t="s">
        <v>71</v>
      </c>
      <c r="G21" s="261"/>
      <c r="H21" s="261"/>
      <c r="I21" s="141" t="s">
        <v>72</v>
      </c>
      <c r="J21" s="127" t="s">
        <v>73</v>
      </c>
      <c r="K21" s="141" t="s">
        <v>74</v>
      </c>
      <c r="L21" s="260" t="s">
        <v>75</v>
      </c>
      <c r="M21" s="262"/>
      <c r="N21" s="263" t="s">
        <v>76</v>
      </c>
      <c r="O21" s="264"/>
      <c r="P21" s="265" t="s">
        <v>77</v>
      </c>
      <c r="Q21" s="266"/>
      <c r="R21" s="129" t="s">
        <v>34</v>
      </c>
    </row>
    <row r="22" spans="1:45" ht="25.15" customHeight="1" x14ac:dyDescent="0.25">
      <c r="A22" s="109"/>
      <c r="B22" s="248"/>
      <c r="C22" s="249"/>
      <c r="D22" s="249"/>
      <c r="E22" s="250"/>
      <c r="F22" s="248"/>
      <c r="G22" s="249"/>
      <c r="H22" s="249"/>
      <c r="I22" s="134"/>
      <c r="J22" s="125"/>
      <c r="K22" s="113"/>
      <c r="L22" s="239"/>
      <c r="M22" s="240"/>
      <c r="N22" s="237"/>
      <c r="O22" s="159"/>
      <c r="P22" s="238"/>
      <c r="Q22" s="202"/>
      <c r="R22" s="110">
        <f t="shared" ref="R22:R38" si="0">ROUND(L22*N22,3)</f>
        <v>0</v>
      </c>
      <c r="S22" s="111"/>
    </row>
    <row r="23" spans="1:45" ht="25.15" customHeight="1" x14ac:dyDescent="0.25">
      <c r="A23" s="109"/>
      <c r="B23" s="248"/>
      <c r="C23" s="249"/>
      <c r="D23" s="249"/>
      <c r="E23" s="250"/>
      <c r="F23" s="248"/>
      <c r="G23" s="249"/>
      <c r="H23" s="249"/>
      <c r="I23" s="134"/>
      <c r="J23" s="139"/>
      <c r="K23" s="113"/>
      <c r="L23" s="239"/>
      <c r="M23" s="240"/>
      <c r="N23" s="237"/>
      <c r="O23" s="159"/>
      <c r="P23" s="238"/>
      <c r="Q23" s="202"/>
      <c r="R23" s="110">
        <f t="shared" si="0"/>
        <v>0</v>
      </c>
      <c r="S23" s="111"/>
    </row>
    <row r="24" spans="1:45" ht="25.15" customHeight="1" x14ac:dyDescent="0.25">
      <c r="A24" s="109"/>
      <c r="B24" s="248"/>
      <c r="C24" s="249"/>
      <c r="D24" s="249"/>
      <c r="E24" s="250"/>
      <c r="F24" s="248"/>
      <c r="G24" s="249"/>
      <c r="H24" s="249"/>
      <c r="I24" s="134"/>
      <c r="J24" s="139"/>
      <c r="K24" s="113"/>
      <c r="L24" s="239"/>
      <c r="M24" s="240"/>
      <c r="N24" s="237"/>
      <c r="O24" s="159"/>
      <c r="P24" s="238"/>
      <c r="Q24" s="202"/>
      <c r="R24" s="110">
        <f t="shared" si="0"/>
        <v>0</v>
      </c>
      <c r="S24" s="111"/>
    </row>
    <row r="25" spans="1:45" ht="25.15" customHeight="1" x14ac:dyDescent="0.25">
      <c r="A25" s="109"/>
      <c r="B25" s="248"/>
      <c r="C25" s="249"/>
      <c r="D25" s="249"/>
      <c r="E25" s="250"/>
      <c r="F25" s="248"/>
      <c r="G25" s="249"/>
      <c r="H25" s="249"/>
      <c r="I25" s="134"/>
      <c r="J25" s="139"/>
      <c r="K25" s="113"/>
      <c r="L25" s="239"/>
      <c r="M25" s="240"/>
      <c r="N25" s="237"/>
      <c r="O25" s="159"/>
      <c r="P25" s="238"/>
      <c r="Q25" s="202"/>
      <c r="R25" s="110">
        <f t="shared" si="0"/>
        <v>0</v>
      </c>
      <c r="S25" s="111"/>
    </row>
    <row r="26" spans="1:45" ht="25.15" customHeight="1" x14ac:dyDescent="0.25">
      <c r="A26" s="109"/>
      <c r="B26" s="248"/>
      <c r="C26" s="249"/>
      <c r="D26" s="249"/>
      <c r="E26" s="250"/>
      <c r="F26" s="248"/>
      <c r="G26" s="249"/>
      <c r="H26" s="249"/>
      <c r="I26" s="134"/>
      <c r="J26" s="139"/>
      <c r="K26" s="113"/>
      <c r="L26" s="239"/>
      <c r="M26" s="240"/>
      <c r="N26" s="237"/>
      <c r="O26" s="159"/>
      <c r="P26" s="238"/>
      <c r="Q26" s="202"/>
      <c r="R26" s="110">
        <f t="shared" si="0"/>
        <v>0</v>
      </c>
      <c r="S26" s="111"/>
    </row>
    <row r="27" spans="1:45" ht="25.15" customHeight="1" x14ac:dyDescent="0.25">
      <c r="A27" s="109"/>
      <c r="B27" s="248"/>
      <c r="C27" s="249"/>
      <c r="D27" s="249"/>
      <c r="E27" s="250"/>
      <c r="F27" s="248"/>
      <c r="G27" s="249"/>
      <c r="H27" s="249"/>
      <c r="I27" s="134"/>
      <c r="J27" s="139"/>
      <c r="K27" s="113"/>
      <c r="L27" s="239"/>
      <c r="M27" s="240"/>
      <c r="N27" s="237"/>
      <c r="O27" s="159"/>
      <c r="P27" s="238"/>
      <c r="Q27" s="202"/>
      <c r="R27" s="110">
        <f t="shared" si="0"/>
        <v>0</v>
      </c>
      <c r="S27" s="111"/>
    </row>
    <row r="28" spans="1:45" ht="25.15" customHeight="1" x14ac:dyDescent="0.25">
      <c r="A28" s="109"/>
      <c r="B28" s="248"/>
      <c r="C28" s="249"/>
      <c r="D28" s="249"/>
      <c r="E28" s="250"/>
      <c r="F28" s="248"/>
      <c r="G28" s="249"/>
      <c r="H28" s="249"/>
      <c r="I28" s="134"/>
      <c r="J28" s="139"/>
      <c r="K28" s="113"/>
      <c r="L28" s="239"/>
      <c r="M28" s="240"/>
      <c r="N28" s="237"/>
      <c r="O28" s="159"/>
      <c r="P28" s="238"/>
      <c r="Q28" s="202"/>
      <c r="R28" s="110">
        <f t="shared" si="0"/>
        <v>0</v>
      </c>
      <c r="S28" s="111"/>
    </row>
    <row r="29" spans="1:45" ht="25.15" customHeight="1" x14ac:dyDescent="0.25">
      <c r="A29" s="109"/>
      <c r="B29" s="248"/>
      <c r="C29" s="249"/>
      <c r="D29" s="249"/>
      <c r="E29" s="250"/>
      <c r="F29" s="248"/>
      <c r="G29" s="249"/>
      <c r="H29" s="249"/>
      <c r="I29" s="134"/>
      <c r="J29" s="139"/>
      <c r="K29" s="113"/>
      <c r="L29" s="239"/>
      <c r="M29" s="240"/>
      <c r="N29" s="237"/>
      <c r="O29" s="159"/>
      <c r="P29" s="238"/>
      <c r="Q29" s="202"/>
      <c r="R29" s="110">
        <f t="shared" si="0"/>
        <v>0</v>
      </c>
      <c r="S29" s="111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25.15" customHeight="1" x14ac:dyDescent="0.25">
      <c r="A30" s="109"/>
      <c r="B30" s="248"/>
      <c r="C30" s="249"/>
      <c r="D30" s="249"/>
      <c r="E30" s="250"/>
      <c r="F30" s="248"/>
      <c r="G30" s="249"/>
      <c r="H30" s="249"/>
      <c r="I30" s="134"/>
      <c r="J30" s="139"/>
      <c r="K30" s="113"/>
      <c r="L30" s="239"/>
      <c r="M30" s="240"/>
      <c r="N30" s="237"/>
      <c r="O30" s="159"/>
      <c r="P30" s="238"/>
      <c r="Q30" s="202"/>
      <c r="R30" s="110">
        <f t="shared" si="0"/>
        <v>0</v>
      </c>
      <c r="S30" s="111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25.15" customHeight="1" x14ac:dyDescent="0.25">
      <c r="A31" s="109"/>
      <c r="B31" s="248"/>
      <c r="C31" s="249"/>
      <c r="D31" s="249"/>
      <c r="E31" s="250"/>
      <c r="F31" s="248"/>
      <c r="G31" s="249"/>
      <c r="H31" s="249"/>
      <c r="I31" s="134"/>
      <c r="J31" s="139"/>
      <c r="K31" s="113"/>
      <c r="L31" s="239"/>
      <c r="M31" s="240"/>
      <c r="N31" s="237"/>
      <c r="O31" s="159"/>
      <c r="P31" s="238"/>
      <c r="Q31" s="202"/>
      <c r="R31" s="110">
        <f t="shared" si="0"/>
        <v>0</v>
      </c>
      <c r="S31" s="11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25.15" customHeight="1" x14ac:dyDescent="0.25">
      <c r="A32" s="109"/>
      <c r="B32" s="248"/>
      <c r="C32" s="249"/>
      <c r="D32" s="249"/>
      <c r="E32" s="250"/>
      <c r="F32" s="248"/>
      <c r="G32" s="249"/>
      <c r="H32" s="249"/>
      <c r="I32" s="134"/>
      <c r="J32" s="139"/>
      <c r="K32" s="113"/>
      <c r="L32" s="239"/>
      <c r="M32" s="240"/>
      <c r="N32" s="237"/>
      <c r="O32" s="159"/>
      <c r="P32" s="238"/>
      <c r="Q32" s="202"/>
      <c r="R32" s="110">
        <f t="shared" si="0"/>
        <v>0</v>
      </c>
      <c r="S32" s="111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222" ht="25.15" customHeight="1" x14ac:dyDescent="0.25">
      <c r="A33" s="109"/>
      <c r="B33" s="248"/>
      <c r="C33" s="249"/>
      <c r="D33" s="249"/>
      <c r="E33" s="250"/>
      <c r="F33" s="248"/>
      <c r="G33" s="249"/>
      <c r="H33" s="249"/>
      <c r="I33" s="134"/>
      <c r="J33" s="139"/>
      <c r="K33" s="113"/>
      <c r="L33" s="239"/>
      <c r="M33" s="240"/>
      <c r="N33" s="237"/>
      <c r="O33" s="159"/>
      <c r="P33" s="238"/>
      <c r="Q33" s="202"/>
      <c r="R33" s="110">
        <f t="shared" si="0"/>
        <v>0</v>
      </c>
      <c r="S33" s="111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222" ht="25.15" customHeight="1" x14ac:dyDescent="0.25">
      <c r="A34" s="109"/>
      <c r="B34" s="248"/>
      <c r="C34" s="249"/>
      <c r="D34" s="249"/>
      <c r="E34" s="250"/>
      <c r="F34" s="248"/>
      <c r="G34" s="249"/>
      <c r="H34" s="249"/>
      <c r="I34" s="134"/>
      <c r="J34" s="139"/>
      <c r="K34" s="113"/>
      <c r="L34" s="239"/>
      <c r="M34" s="240"/>
      <c r="N34" s="237"/>
      <c r="O34" s="159"/>
      <c r="P34" s="238"/>
      <c r="Q34" s="202"/>
      <c r="R34" s="110">
        <f t="shared" si="0"/>
        <v>0</v>
      </c>
      <c r="S34" s="111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222" ht="25.15" customHeight="1" x14ac:dyDescent="0.25">
      <c r="A35" s="109"/>
      <c r="B35" s="248"/>
      <c r="C35" s="249"/>
      <c r="D35" s="249"/>
      <c r="E35" s="250"/>
      <c r="F35" s="248"/>
      <c r="G35" s="249"/>
      <c r="H35" s="249"/>
      <c r="I35" s="134"/>
      <c r="J35" s="139"/>
      <c r="K35" s="113"/>
      <c r="L35" s="239"/>
      <c r="M35" s="240"/>
      <c r="N35" s="237"/>
      <c r="O35" s="159"/>
      <c r="P35" s="238"/>
      <c r="Q35" s="202"/>
      <c r="R35" s="110">
        <f t="shared" si="0"/>
        <v>0</v>
      </c>
      <c r="S35" s="111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222" ht="25.15" customHeight="1" x14ac:dyDescent="0.25">
      <c r="A36" s="109"/>
      <c r="B36" s="248"/>
      <c r="C36" s="249"/>
      <c r="D36" s="249"/>
      <c r="E36" s="250"/>
      <c r="F36" s="248"/>
      <c r="G36" s="249"/>
      <c r="H36" s="249"/>
      <c r="I36" s="134"/>
      <c r="J36" s="139"/>
      <c r="K36" s="113"/>
      <c r="L36" s="239"/>
      <c r="M36" s="240"/>
      <c r="N36" s="237"/>
      <c r="O36" s="159"/>
      <c r="P36" s="238"/>
      <c r="Q36" s="202"/>
      <c r="R36" s="110">
        <f t="shared" si="0"/>
        <v>0</v>
      </c>
      <c r="S36" s="111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222" ht="25.15" customHeight="1" x14ac:dyDescent="0.25">
      <c r="A37" s="109"/>
      <c r="B37" s="248"/>
      <c r="C37" s="249"/>
      <c r="D37" s="249"/>
      <c r="E37" s="250"/>
      <c r="F37" s="248"/>
      <c r="G37" s="249"/>
      <c r="H37" s="249"/>
      <c r="I37" s="134"/>
      <c r="J37" s="139"/>
      <c r="K37" s="113"/>
      <c r="L37" s="239"/>
      <c r="M37" s="240"/>
      <c r="N37" s="237"/>
      <c r="O37" s="159"/>
      <c r="P37" s="238"/>
      <c r="Q37" s="202"/>
      <c r="R37" s="110">
        <f t="shared" si="0"/>
        <v>0</v>
      </c>
      <c r="S37" s="111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222" ht="25.15" customHeight="1" thickBot="1" x14ac:dyDescent="0.3">
      <c r="A38" s="109"/>
      <c r="B38" s="248"/>
      <c r="C38" s="249"/>
      <c r="D38" s="249"/>
      <c r="E38" s="250"/>
      <c r="F38" s="248"/>
      <c r="G38" s="249"/>
      <c r="H38" s="249"/>
      <c r="I38" s="134"/>
      <c r="J38" s="139"/>
      <c r="K38" s="113"/>
      <c r="L38" s="239"/>
      <c r="M38" s="240"/>
      <c r="N38" s="246"/>
      <c r="O38" s="247"/>
      <c r="P38" s="243"/>
      <c r="Q38" s="244"/>
      <c r="R38" s="112">
        <f t="shared" si="0"/>
        <v>0</v>
      </c>
      <c r="S38" s="111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</row>
    <row r="39" spans="1:222" ht="7.15" customHeight="1" x14ac:dyDescent="0.2">
      <c r="A39" s="9"/>
      <c r="B39" s="9"/>
      <c r="C39" s="9"/>
      <c r="D39" s="9"/>
      <c r="E39" s="9"/>
      <c r="F39" s="9"/>
      <c r="G39" s="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222" ht="13.5" customHeight="1" x14ac:dyDescent="0.25">
      <c r="A40" s="2" t="s">
        <v>78</v>
      </c>
      <c r="B40" s="9"/>
      <c r="C40" s="9"/>
      <c r="D40" s="9"/>
      <c r="E40" s="9"/>
      <c r="F40" s="9"/>
      <c r="G40" s="9"/>
      <c r="H40" s="9"/>
      <c r="I40" s="2"/>
      <c r="R40" s="8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222" ht="3" customHeight="1" thickBot="1" x14ac:dyDescent="0.25">
      <c r="R41" s="8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222" ht="13.5" thickBot="1" x14ac:dyDescent="0.25">
      <c r="A42" s="12" t="s">
        <v>22</v>
      </c>
      <c r="B42" s="12"/>
      <c r="C42" s="94"/>
      <c r="D42" s="6" t="s">
        <v>79</v>
      </c>
      <c r="E42" s="144"/>
      <c r="F42" s="144"/>
      <c r="G42" s="144"/>
      <c r="H42" s="144"/>
      <c r="I42" s="3"/>
      <c r="J42" s="184"/>
      <c r="K42" s="184"/>
      <c r="L42" s="184"/>
      <c r="M42" s="184"/>
      <c r="N42" s="184"/>
      <c r="O42" s="184"/>
      <c r="P42" s="184"/>
      <c r="Q42" s="184"/>
      <c r="R42" s="184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222" ht="3" customHeight="1" thickBot="1" x14ac:dyDescent="0.25">
      <c r="A43" s="13"/>
      <c r="B43" s="13"/>
      <c r="C43" s="92"/>
      <c r="D43" s="19"/>
      <c r="E43" s="144"/>
      <c r="F43" s="144"/>
      <c r="G43" s="144"/>
      <c r="H43" s="144"/>
      <c r="I43" s="3"/>
      <c r="J43" s="3"/>
      <c r="K43" s="3"/>
      <c r="L43" s="3"/>
      <c r="M43" s="3"/>
      <c r="N43" s="3"/>
      <c r="O43" s="3"/>
      <c r="P43" s="3"/>
      <c r="Q43" s="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222" ht="13.5" thickBot="1" x14ac:dyDescent="0.25">
      <c r="A44" s="12" t="s">
        <v>80</v>
      </c>
      <c r="B44" s="12"/>
      <c r="C44" s="94"/>
      <c r="D44" s="8" t="s">
        <v>81</v>
      </c>
      <c r="J44" s="35"/>
      <c r="K44" s="267"/>
      <c r="L44" s="267"/>
      <c r="M44" s="267"/>
      <c r="N44" s="267"/>
      <c r="O44" s="267"/>
      <c r="P44" s="267"/>
      <c r="Q44" s="267"/>
      <c r="R44" s="267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222" x14ac:dyDescent="0.2">
      <c r="A45" s="245" t="s">
        <v>82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222" ht="12" customHeight="1" x14ac:dyDescent="0.2">
      <c r="A46" s="241"/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5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222" ht="12" customHeight="1" x14ac:dyDescent="0.2">
      <c r="A47" s="241"/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142"/>
      <c r="Q47" s="242" t="s">
        <v>158</v>
      </c>
      <c r="R47" s="242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222" ht="19.5" customHeight="1" x14ac:dyDescent="0.2">
      <c r="A48" s="11"/>
      <c r="B48" s="11"/>
      <c r="C48" s="11"/>
      <c r="D48" s="11"/>
      <c r="E48" s="11"/>
      <c r="F48" s="11"/>
      <c r="G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24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 s="11"/>
      <c r="R49" s="11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29.4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 s="3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3.1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3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3.1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 s="3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 s="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 s="3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 s="3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3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3"/>
      <c r="Q57" s="3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s="3" customFormat="1" x14ac:dyDescent="0.2"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21:45" s="3" customFormat="1" x14ac:dyDescent="0.2"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21:45" s="3" customFormat="1" x14ac:dyDescent="0.2"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21:45" s="3" customFormat="1" x14ac:dyDescent="0.2"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21:45" s="3" customFormat="1" x14ac:dyDescent="0.2"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21:45" s="3" customFormat="1" x14ac:dyDescent="0.2"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21:45" s="3" customFormat="1" x14ac:dyDescent="0.2"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21:45" s="3" customFormat="1" x14ac:dyDescent="0.2"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21:45" s="3" customFormat="1" x14ac:dyDescent="0.2"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21:45" s="3" customFormat="1" x14ac:dyDescent="0.2"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21:45" s="3" customFormat="1" x14ac:dyDescent="0.2"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21:45" s="3" customFormat="1" x14ac:dyDescent="0.2"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</row>
    <row r="76" spans="21:45" s="3" customFormat="1" x14ac:dyDescent="0.2"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</row>
    <row r="77" spans="21:45" s="3" customFormat="1" x14ac:dyDescent="0.2"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</row>
    <row r="78" spans="21:45" s="3" customFormat="1" x14ac:dyDescent="0.2"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</row>
    <row r="79" spans="21:45" s="3" customFormat="1" x14ac:dyDescent="0.2"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</row>
    <row r="80" spans="21:45" s="3" customFormat="1" x14ac:dyDescent="0.2"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</row>
    <row r="81" spans="21:45" s="3" customFormat="1" x14ac:dyDescent="0.2"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</row>
    <row r="82" spans="21:45" s="3" customFormat="1" x14ac:dyDescent="0.2"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</row>
    <row r="83" spans="21:45" s="3" customFormat="1" x14ac:dyDescent="0.2"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</row>
    <row r="84" spans="21:45" s="3" customFormat="1" x14ac:dyDescent="0.2"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</row>
    <row r="85" spans="21:45" s="3" customFormat="1" x14ac:dyDescent="0.2"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</row>
    <row r="86" spans="21:45" s="3" customFormat="1" x14ac:dyDescent="0.2"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</row>
    <row r="87" spans="21:45" s="3" customFormat="1" x14ac:dyDescent="0.2"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</row>
    <row r="88" spans="21:45" s="3" customFormat="1" x14ac:dyDescent="0.2"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</row>
    <row r="89" spans="21:45" s="3" customFormat="1" x14ac:dyDescent="0.2"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</row>
    <row r="90" spans="21:45" s="3" customFormat="1" x14ac:dyDescent="0.2"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</row>
    <row r="91" spans="21:45" s="3" customFormat="1" x14ac:dyDescent="0.2"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</row>
    <row r="92" spans="21:45" s="3" customFormat="1" x14ac:dyDescent="0.2"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</row>
    <row r="93" spans="21:45" s="3" customFormat="1" x14ac:dyDescent="0.2"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</row>
    <row r="94" spans="21:45" s="3" customFormat="1" x14ac:dyDescent="0.2"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</row>
    <row r="95" spans="21:45" s="3" customFormat="1" x14ac:dyDescent="0.2"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</row>
    <row r="96" spans="21:45" s="3" customFormat="1" x14ac:dyDescent="0.2"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</row>
    <row r="97" spans="21:45" s="3" customFormat="1" x14ac:dyDescent="0.2"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</row>
    <row r="98" spans="21:45" s="3" customFormat="1" x14ac:dyDescent="0.2"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</row>
    <row r="99" spans="21:45" s="3" customFormat="1" x14ac:dyDescent="0.2"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</row>
    <row r="100" spans="21:45" s="3" customFormat="1" x14ac:dyDescent="0.2"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</row>
    <row r="101" spans="21:45" s="3" customFormat="1" x14ac:dyDescent="0.2"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</row>
    <row r="102" spans="21:45" s="3" customFormat="1" x14ac:dyDescent="0.2"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</row>
    <row r="103" spans="21:45" s="3" customFormat="1" x14ac:dyDescent="0.2"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</row>
    <row r="104" spans="21:45" s="3" customFormat="1" x14ac:dyDescent="0.2"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</row>
    <row r="105" spans="21:45" s="3" customFormat="1" x14ac:dyDescent="0.2"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</row>
    <row r="106" spans="21:45" s="3" customFormat="1" x14ac:dyDescent="0.2"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</row>
    <row r="107" spans="21:45" s="3" customFormat="1" x14ac:dyDescent="0.2"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</row>
    <row r="108" spans="21:45" s="3" customFormat="1" x14ac:dyDescent="0.2"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</row>
    <row r="109" spans="21:45" s="3" customFormat="1" x14ac:dyDescent="0.2"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</row>
    <row r="110" spans="21:45" s="3" customFormat="1" x14ac:dyDescent="0.2"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</row>
    <row r="111" spans="21:45" s="3" customFormat="1" x14ac:dyDescent="0.2"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</row>
    <row r="112" spans="21:45" s="3" customFormat="1" x14ac:dyDescent="0.2"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21:45" s="3" customFormat="1" x14ac:dyDescent="0.2"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</row>
    <row r="114" spans="21:45" s="3" customFormat="1" x14ac:dyDescent="0.2"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</row>
    <row r="115" spans="21:45" s="3" customFormat="1" x14ac:dyDescent="0.2"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</row>
    <row r="116" spans="21:45" s="3" customFormat="1" x14ac:dyDescent="0.2"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</row>
    <row r="117" spans="21:45" s="3" customFormat="1" x14ac:dyDescent="0.2"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</row>
    <row r="118" spans="21:45" s="3" customFormat="1" x14ac:dyDescent="0.2"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</row>
    <row r="119" spans="21:45" s="3" customFormat="1" x14ac:dyDescent="0.2"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</row>
    <row r="120" spans="21:45" s="3" customFormat="1" x14ac:dyDescent="0.2"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</row>
    <row r="121" spans="21:45" s="3" customFormat="1" x14ac:dyDescent="0.2"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</row>
    <row r="122" spans="21:45" s="3" customFormat="1" x14ac:dyDescent="0.2"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</row>
    <row r="123" spans="21:45" s="3" customFormat="1" x14ac:dyDescent="0.2"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</row>
    <row r="124" spans="21:45" s="3" customFormat="1" x14ac:dyDescent="0.2"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</row>
    <row r="125" spans="21:45" s="3" customFormat="1" x14ac:dyDescent="0.2"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</row>
    <row r="126" spans="21:45" s="3" customFormat="1" x14ac:dyDescent="0.2"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</row>
    <row r="127" spans="21:45" s="3" customFormat="1" x14ac:dyDescent="0.2"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</row>
    <row r="128" spans="21:45" s="3" customFormat="1" x14ac:dyDescent="0.2"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</row>
    <row r="129" spans="21:45" s="3" customFormat="1" x14ac:dyDescent="0.2"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</row>
    <row r="130" spans="21:45" s="3" customFormat="1" x14ac:dyDescent="0.2"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</row>
    <row r="131" spans="21:45" s="3" customFormat="1" x14ac:dyDescent="0.2"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</row>
    <row r="132" spans="21:45" s="3" customFormat="1" x14ac:dyDescent="0.2"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</row>
    <row r="133" spans="21:45" s="3" customFormat="1" x14ac:dyDescent="0.2"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</row>
    <row r="134" spans="21:45" s="3" customFormat="1" x14ac:dyDescent="0.2"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</row>
    <row r="135" spans="21:45" s="3" customFormat="1" x14ac:dyDescent="0.2"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</row>
    <row r="136" spans="21:45" s="3" customFormat="1" x14ac:dyDescent="0.2"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</row>
    <row r="137" spans="21:45" s="3" customFormat="1" x14ac:dyDescent="0.2"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</row>
    <row r="138" spans="21:45" s="3" customFormat="1" x14ac:dyDescent="0.2"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</row>
    <row r="139" spans="21:45" s="3" customFormat="1" x14ac:dyDescent="0.2"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</row>
    <row r="140" spans="21:45" s="3" customFormat="1" x14ac:dyDescent="0.2"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</row>
    <row r="141" spans="21:45" s="3" customFormat="1" x14ac:dyDescent="0.2"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</row>
    <row r="142" spans="21:45" s="3" customFormat="1" x14ac:dyDescent="0.2"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</row>
    <row r="143" spans="21:45" s="3" customFormat="1" x14ac:dyDescent="0.2"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</row>
    <row r="144" spans="21:45" s="3" customFormat="1" x14ac:dyDescent="0.2"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</row>
    <row r="145" spans="21:45" s="3" customFormat="1" x14ac:dyDescent="0.2"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</row>
    <row r="146" spans="21:45" s="3" customFormat="1" x14ac:dyDescent="0.2"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</row>
    <row r="147" spans="21:45" s="3" customFormat="1" x14ac:dyDescent="0.2"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</row>
    <row r="148" spans="21:45" s="3" customFormat="1" x14ac:dyDescent="0.2"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</row>
    <row r="149" spans="21:45" s="3" customFormat="1" x14ac:dyDescent="0.2"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</row>
    <row r="150" spans="21:45" s="3" customFormat="1" x14ac:dyDescent="0.2"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</row>
    <row r="151" spans="21:45" s="3" customFormat="1" x14ac:dyDescent="0.2"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</row>
    <row r="152" spans="21:45" s="3" customFormat="1" x14ac:dyDescent="0.2"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</row>
    <row r="153" spans="21:45" s="3" customFormat="1" x14ac:dyDescent="0.2"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</row>
    <row r="154" spans="21:45" s="3" customFormat="1" x14ac:dyDescent="0.2"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</row>
    <row r="155" spans="21:45" s="3" customFormat="1" x14ac:dyDescent="0.2"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</row>
    <row r="156" spans="21:45" s="3" customFormat="1" x14ac:dyDescent="0.2"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</row>
    <row r="157" spans="21:45" s="3" customFormat="1" x14ac:dyDescent="0.2"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</row>
    <row r="158" spans="21:45" s="3" customFormat="1" x14ac:dyDescent="0.2"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</row>
    <row r="159" spans="21:45" s="3" customFormat="1" x14ac:dyDescent="0.2"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</row>
    <row r="160" spans="21:45" s="3" customFormat="1" x14ac:dyDescent="0.2"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</row>
    <row r="161" spans="21:45" s="3" customFormat="1" x14ac:dyDescent="0.2"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</row>
    <row r="162" spans="21:45" s="3" customFormat="1" x14ac:dyDescent="0.2"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</row>
    <row r="163" spans="21:45" s="3" customFormat="1" x14ac:dyDescent="0.2"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</row>
    <row r="164" spans="21:45" s="3" customFormat="1" x14ac:dyDescent="0.2"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</row>
    <row r="165" spans="21:45" s="3" customFormat="1" x14ac:dyDescent="0.2"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</row>
    <row r="166" spans="21:45" s="3" customFormat="1" x14ac:dyDescent="0.2"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</row>
    <row r="167" spans="21:45" s="3" customFormat="1" x14ac:dyDescent="0.2"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</row>
    <row r="168" spans="21:45" s="3" customFormat="1" x14ac:dyDescent="0.2"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</row>
    <row r="169" spans="21:45" s="3" customFormat="1" x14ac:dyDescent="0.2"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</row>
    <row r="170" spans="21:45" s="3" customFormat="1" x14ac:dyDescent="0.2"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</row>
    <row r="171" spans="21:45" s="3" customFormat="1" x14ac:dyDescent="0.2"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</row>
    <row r="172" spans="21:45" s="3" customFormat="1" x14ac:dyDescent="0.2"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</row>
    <row r="173" spans="21:45" s="3" customFormat="1" x14ac:dyDescent="0.2"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</row>
    <row r="174" spans="21:45" s="3" customFormat="1" x14ac:dyDescent="0.2"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</row>
    <row r="175" spans="21:45" s="3" customFormat="1" x14ac:dyDescent="0.2"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</row>
    <row r="176" spans="21:45" s="3" customFormat="1" x14ac:dyDescent="0.2"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</row>
    <row r="177" spans="21:45" s="3" customFormat="1" x14ac:dyDescent="0.2"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</row>
    <row r="178" spans="21:45" s="3" customFormat="1" x14ac:dyDescent="0.2"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</row>
    <row r="179" spans="21:45" s="3" customFormat="1" x14ac:dyDescent="0.2"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</row>
    <row r="180" spans="21:45" s="3" customFormat="1" x14ac:dyDescent="0.2"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</row>
    <row r="181" spans="21:45" s="3" customFormat="1" x14ac:dyDescent="0.2"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</row>
    <row r="182" spans="21:45" s="3" customFormat="1" x14ac:dyDescent="0.2"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</row>
    <row r="183" spans="21:45" s="3" customFormat="1" x14ac:dyDescent="0.2"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</row>
    <row r="184" spans="21:45" s="3" customFormat="1" x14ac:dyDescent="0.2"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</row>
    <row r="185" spans="21:45" s="3" customFormat="1" x14ac:dyDescent="0.2"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</row>
    <row r="186" spans="21:45" s="3" customFormat="1" x14ac:dyDescent="0.2"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</row>
    <row r="187" spans="21:45" s="3" customFormat="1" x14ac:dyDescent="0.2"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</row>
    <row r="188" spans="21:45" s="3" customFormat="1" x14ac:dyDescent="0.2"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</row>
    <row r="189" spans="21:45" s="3" customFormat="1" x14ac:dyDescent="0.2"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</row>
    <row r="190" spans="21:45" s="3" customFormat="1" x14ac:dyDescent="0.2"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</row>
    <row r="191" spans="21:45" s="3" customFormat="1" x14ac:dyDescent="0.2"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</row>
    <row r="192" spans="21:45" s="3" customFormat="1" x14ac:dyDescent="0.2"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</row>
    <row r="193" spans="21:45" s="3" customFormat="1" x14ac:dyDescent="0.2"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</row>
    <row r="194" spans="21:45" s="3" customFormat="1" x14ac:dyDescent="0.2"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</row>
    <row r="195" spans="21:45" s="3" customFormat="1" x14ac:dyDescent="0.2"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</row>
    <row r="196" spans="21:45" s="3" customFormat="1" x14ac:dyDescent="0.2"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</row>
    <row r="197" spans="21:45" s="3" customFormat="1" x14ac:dyDescent="0.2"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</row>
    <row r="198" spans="21:45" s="3" customFormat="1" x14ac:dyDescent="0.2"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</row>
    <row r="199" spans="21:45" s="3" customFormat="1" x14ac:dyDescent="0.2"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</row>
    <row r="200" spans="21:45" s="3" customFormat="1" x14ac:dyDescent="0.2"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</row>
    <row r="201" spans="21:45" s="3" customFormat="1" x14ac:dyDescent="0.2"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</row>
    <row r="202" spans="21:45" s="3" customFormat="1" x14ac:dyDescent="0.2"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</row>
    <row r="203" spans="21:45" s="3" customFormat="1" x14ac:dyDescent="0.2"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</row>
    <row r="204" spans="21:45" s="3" customFormat="1" x14ac:dyDescent="0.2"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</row>
    <row r="205" spans="21:45" s="3" customFormat="1" x14ac:dyDescent="0.2"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</row>
    <row r="206" spans="21:45" s="3" customFormat="1" x14ac:dyDescent="0.2"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</row>
    <row r="207" spans="21:45" s="3" customFormat="1" x14ac:dyDescent="0.2"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</row>
    <row r="208" spans="21:45" s="3" customFormat="1" x14ac:dyDescent="0.2"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</row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</sheetData>
  <mergeCells count="102">
    <mergeCell ref="F36:H36"/>
    <mergeCell ref="F37:H37"/>
    <mergeCell ref="F38:H38"/>
    <mergeCell ref="F34:H34"/>
    <mergeCell ref="K44:R44"/>
    <mergeCell ref="L36:M36"/>
    <mergeCell ref="P37:Q37"/>
    <mergeCell ref="N37:O37"/>
    <mergeCell ref="L37:M37"/>
    <mergeCell ref="P36:Q36"/>
    <mergeCell ref="L35:M35"/>
    <mergeCell ref="L22:M22"/>
    <mergeCell ref="N22:O22"/>
    <mergeCell ref="P22:Q22"/>
    <mergeCell ref="N35:O35"/>
    <mergeCell ref="P35:Q35"/>
    <mergeCell ref="N36:O36"/>
    <mergeCell ref="P24:Q24"/>
    <mergeCell ref="N23:O23"/>
    <mergeCell ref="B36:E36"/>
    <mergeCell ref="B30:E30"/>
    <mergeCell ref="B25:E25"/>
    <mergeCell ref="L25:M25"/>
    <mergeCell ref="N25:O25"/>
    <mergeCell ref="N27:O27"/>
    <mergeCell ref="F35:H35"/>
    <mergeCell ref="B33:E33"/>
    <mergeCell ref="B35:E35"/>
    <mergeCell ref="B34:E34"/>
    <mergeCell ref="B32:E32"/>
    <mergeCell ref="F25:H25"/>
    <mergeCell ref="P23:Q23"/>
    <mergeCell ref="B24:E24"/>
    <mergeCell ref="L24:M24"/>
    <mergeCell ref="N24:O24"/>
    <mergeCell ref="A6:R7"/>
    <mergeCell ref="A8:R9"/>
    <mergeCell ref="N28:O28"/>
    <mergeCell ref="P28:Q28"/>
    <mergeCell ref="N34:O34"/>
    <mergeCell ref="P34:Q34"/>
    <mergeCell ref="P25:Q25"/>
    <mergeCell ref="A12:R12"/>
    <mergeCell ref="L33:M33"/>
    <mergeCell ref="N33:O33"/>
    <mergeCell ref="P33:Q33"/>
    <mergeCell ref="P27:Q27"/>
    <mergeCell ref="N19:R20"/>
    <mergeCell ref="B21:E21"/>
    <mergeCell ref="F21:H21"/>
    <mergeCell ref="L21:M21"/>
    <mergeCell ref="N21:O21"/>
    <mergeCell ref="P21:Q21"/>
    <mergeCell ref="L27:M27"/>
    <mergeCell ref="L34:M34"/>
    <mergeCell ref="F22:H22"/>
    <mergeCell ref="F23:H23"/>
    <mergeCell ref="F24:H24"/>
    <mergeCell ref="B28:E28"/>
    <mergeCell ref="F31:H31"/>
    <mergeCell ref="F32:H32"/>
    <mergeCell ref="F33:H33"/>
    <mergeCell ref="B23:E23"/>
    <mergeCell ref="L23:M23"/>
    <mergeCell ref="L26:M26"/>
    <mergeCell ref="B26:E26"/>
    <mergeCell ref="L28:M28"/>
    <mergeCell ref="B31:E31"/>
    <mergeCell ref="F26:H26"/>
    <mergeCell ref="F27:H27"/>
    <mergeCell ref="F28:H28"/>
    <mergeCell ref="F29:H29"/>
    <mergeCell ref="F30:H30"/>
    <mergeCell ref="B27:E27"/>
    <mergeCell ref="L32:M32"/>
    <mergeCell ref="L31:M31"/>
    <mergeCell ref="L30:M30"/>
    <mergeCell ref="B29:E29"/>
    <mergeCell ref="I20:J20"/>
    <mergeCell ref="P2:R2"/>
    <mergeCell ref="N26:O26"/>
    <mergeCell ref="P26:Q26"/>
    <mergeCell ref="L29:M29"/>
    <mergeCell ref="P29:Q29"/>
    <mergeCell ref="N29:O29"/>
    <mergeCell ref="A47:O47"/>
    <mergeCell ref="Q47:R47"/>
    <mergeCell ref="P38:Q38"/>
    <mergeCell ref="J42:R42"/>
    <mergeCell ref="A45:R45"/>
    <mergeCell ref="A46:Q46"/>
    <mergeCell ref="L38:M38"/>
    <mergeCell ref="N38:O38"/>
    <mergeCell ref="B38:E38"/>
    <mergeCell ref="N30:O30"/>
    <mergeCell ref="P30:Q30"/>
    <mergeCell ref="B37:E37"/>
    <mergeCell ref="N31:O31"/>
    <mergeCell ref="P31:Q31"/>
    <mergeCell ref="N32:O32"/>
    <mergeCell ref="P32:Q32"/>
    <mergeCell ref="B22:E22"/>
  </mergeCells>
  <dataValidations count="2">
    <dataValidation type="list" allowBlank="1" showInputMessage="1" showErrorMessage="1" sqref="P22:Q38" xr:uid="{00000000-0002-0000-0100-000000000000}">
      <formula1>ReplType</formula1>
    </dataValidation>
    <dataValidation type="list" allowBlank="1" showInputMessage="1" showErrorMessage="1" sqref="N22:O38" xr:uid="{00000000-0002-0000-0100-000001000000}">
      <formula1>Ratio</formula1>
    </dataValidation>
  </dataValidations>
  <printOptions horizontalCentered="1" verticalCentered="1"/>
  <pageMargins left="0.2" right="0.2" top="0.2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29"/>
  <sheetViews>
    <sheetView workbookViewId="0">
      <selection activeCell="B3" sqref="B3"/>
    </sheetView>
  </sheetViews>
  <sheetFormatPr defaultRowHeight="12.75" x14ac:dyDescent="0.2"/>
  <cols>
    <col min="1" max="1" width="2.7109375" customWidth="1"/>
    <col min="2" max="2" width="9.5703125" customWidth="1"/>
    <col min="3" max="3" width="31.7109375" customWidth="1"/>
    <col min="4" max="4" width="31.5703125" customWidth="1"/>
  </cols>
  <sheetData>
    <row r="1" spans="2:5" x14ac:dyDescent="0.2">
      <c r="B1" s="268" t="s">
        <v>83</v>
      </c>
      <c r="C1" s="268"/>
      <c r="D1" s="268"/>
      <c r="E1" s="268"/>
    </row>
    <row r="2" spans="2:5" x14ac:dyDescent="0.2">
      <c r="B2" s="268" t="s">
        <v>84</v>
      </c>
      <c r="C2" s="268"/>
      <c r="D2" s="268"/>
      <c r="E2" s="268"/>
    </row>
    <row r="3" spans="2:5" ht="13.5" thickBot="1" x14ac:dyDescent="0.25"/>
    <row r="4" spans="2:5" ht="26.25" thickBot="1" x14ac:dyDescent="0.25">
      <c r="B4" s="121" t="s">
        <v>85</v>
      </c>
      <c r="C4" s="122" t="s">
        <v>86</v>
      </c>
      <c r="D4" s="121" t="s">
        <v>87</v>
      </c>
      <c r="E4" s="122" t="s">
        <v>88</v>
      </c>
    </row>
    <row r="5" spans="2:5" ht="51" x14ac:dyDescent="0.2">
      <c r="B5" s="117" t="s">
        <v>40</v>
      </c>
      <c r="C5" s="118" t="s">
        <v>89</v>
      </c>
      <c r="D5" s="117" t="s">
        <v>90</v>
      </c>
      <c r="E5" s="118" t="s">
        <v>91</v>
      </c>
    </row>
    <row r="6" spans="2:5" ht="25.5" x14ac:dyDescent="0.2">
      <c r="B6" s="115" t="s">
        <v>53</v>
      </c>
      <c r="C6" s="116" t="s">
        <v>92</v>
      </c>
      <c r="D6" s="115" t="s">
        <v>93</v>
      </c>
      <c r="E6" s="115" t="s">
        <v>94</v>
      </c>
    </row>
    <row r="7" spans="2:5" ht="63.75" x14ac:dyDescent="0.2">
      <c r="B7" s="117" t="s">
        <v>39</v>
      </c>
      <c r="C7" s="118" t="s">
        <v>95</v>
      </c>
      <c r="D7" s="118" t="s">
        <v>96</v>
      </c>
      <c r="E7" s="118" t="s">
        <v>97</v>
      </c>
    </row>
    <row r="8" spans="2:5" ht="25.5" x14ac:dyDescent="0.2">
      <c r="B8" s="115" t="s">
        <v>52</v>
      </c>
      <c r="C8" s="116" t="s">
        <v>98</v>
      </c>
      <c r="D8" s="116" t="s">
        <v>99</v>
      </c>
      <c r="E8" s="116" t="s">
        <v>100</v>
      </c>
    </row>
    <row r="9" spans="2:5" ht="25.5" x14ac:dyDescent="0.2">
      <c r="B9" s="117" t="s">
        <v>38</v>
      </c>
      <c r="C9" s="118" t="s">
        <v>101</v>
      </c>
      <c r="D9" s="118" t="s">
        <v>102</v>
      </c>
      <c r="E9" s="118" t="s">
        <v>103</v>
      </c>
    </row>
    <row r="10" spans="2:5" x14ac:dyDescent="0.2">
      <c r="B10" s="115" t="s">
        <v>51</v>
      </c>
      <c r="C10" s="116" t="s">
        <v>104</v>
      </c>
      <c r="D10" s="115"/>
      <c r="E10" s="116" t="s">
        <v>105</v>
      </c>
    </row>
    <row r="11" spans="2:5" x14ac:dyDescent="0.2">
      <c r="B11" s="117" t="s">
        <v>41</v>
      </c>
      <c r="C11" s="118" t="s">
        <v>106</v>
      </c>
      <c r="D11" s="118" t="s">
        <v>107</v>
      </c>
      <c r="E11" s="118" t="s">
        <v>108</v>
      </c>
    </row>
    <row r="12" spans="2:5" x14ac:dyDescent="0.2">
      <c r="B12" s="115" t="s">
        <v>37</v>
      </c>
      <c r="C12" s="116" t="s">
        <v>109</v>
      </c>
      <c r="D12" s="116" t="s">
        <v>107</v>
      </c>
      <c r="E12" s="116" t="s">
        <v>108</v>
      </c>
    </row>
    <row r="13" spans="2:5" ht="25.5" x14ac:dyDescent="0.2">
      <c r="B13" s="117" t="s">
        <v>35</v>
      </c>
      <c r="C13" s="118" t="s">
        <v>110</v>
      </c>
      <c r="D13" s="118" t="s">
        <v>111</v>
      </c>
      <c r="E13" s="118" t="s">
        <v>112</v>
      </c>
    </row>
    <row r="14" spans="2:5" ht="25.5" x14ac:dyDescent="0.2">
      <c r="B14" s="115" t="s">
        <v>42</v>
      </c>
      <c r="C14" s="116" t="s">
        <v>113</v>
      </c>
      <c r="D14" s="116" t="s">
        <v>114</v>
      </c>
      <c r="E14" s="116" t="s">
        <v>115</v>
      </c>
    </row>
    <row r="15" spans="2:5" x14ac:dyDescent="0.2">
      <c r="B15" s="117" t="s">
        <v>55</v>
      </c>
      <c r="C15" s="118" t="s">
        <v>116</v>
      </c>
      <c r="D15" s="118" t="s">
        <v>117</v>
      </c>
      <c r="E15" s="118" t="s">
        <v>118</v>
      </c>
    </row>
    <row r="16" spans="2:5" x14ac:dyDescent="0.2">
      <c r="B16" s="115" t="s">
        <v>45</v>
      </c>
      <c r="C16" s="116" t="s">
        <v>119</v>
      </c>
      <c r="D16" s="116" t="s">
        <v>120</v>
      </c>
      <c r="E16" s="116" t="s">
        <v>121</v>
      </c>
    </row>
    <row r="17" spans="2:5" x14ac:dyDescent="0.2">
      <c r="B17" s="117" t="s">
        <v>56</v>
      </c>
      <c r="C17" s="118" t="s">
        <v>122</v>
      </c>
      <c r="D17" s="118" t="s">
        <v>123</v>
      </c>
      <c r="E17" s="118" t="s">
        <v>94</v>
      </c>
    </row>
    <row r="18" spans="2:5" ht="39" thickBot="1" x14ac:dyDescent="0.25">
      <c r="B18" s="119" t="s">
        <v>36</v>
      </c>
      <c r="C18" s="120" t="s">
        <v>124</v>
      </c>
      <c r="D18" s="120" t="s">
        <v>125</v>
      </c>
      <c r="E18" s="120" t="s">
        <v>126</v>
      </c>
    </row>
    <row r="20" spans="2:5" x14ac:dyDescent="0.2">
      <c r="B20" t="s">
        <v>127</v>
      </c>
    </row>
    <row r="21" spans="2:5" ht="13.15" customHeight="1" x14ac:dyDescent="0.2">
      <c r="B21" t="s">
        <v>128</v>
      </c>
    </row>
    <row r="22" spans="2:5" x14ac:dyDescent="0.2">
      <c r="B22" t="s">
        <v>129</v>
      </c>
    </row>
    <row r="23" spans="2:5" x14ac:dyDescent="0.2">
      <c r="B23" t="s">
        <v>130</v>
      </c>
      <c r="E23" t="s">
        <v>131</v>
      </c>
    </row>
    <row r="24" spans="2:5" x14ac:dyDescent="0.2">
      <c r="B24" t="s">
        <v>132</v>
      </c>
      <c r="E24" t="s">
        <v>133</v>
      </c>
    </row>
    <row r="25" spans="2:5" x14ac:dyDescent="0.2">
      <c r="B25" t="s">
        <v>134</v>
      </c>
      <c r="E25" t="s">
        <v>135</v>
      </c>
    </row>
    <row r="26" spans="2:5" x14ac:dyDescent="0.2">
      <c r="B26" t="s">
        <v>136</v>
      </c>
      <c r="E26" t="s">
        <v>137</v>
      </c>
    </row>
    <row r="27" spans="2:5" x14ac:dyDescent="0.2">
      <c r="B27" t="s">
        <v>138</v>
      </c>
      <c r="E27" t="s">
        <v>139</v>
      </c>
    </row>
    <row r="28" spans="2:5" x14ac:dyDescent="0.2">
      <c r="B28" t="s">
        <v>140</v>
      </c>
      <c r="E28" t="s">
        <v>141</v>
      </c>
    </row>
    <row r="29" spans="2:5" x14ac:dyDescent="0.2">
      <c r="B29" t="s">
        <v>142</v>
      </c>
      <c r="E29" t="s">
        <v>143</v>
      </c>
    </row>
  </sheetData>
  <mergeCells count="2">
    <mergeCell ref="B1:E1"/>
    <mergeCell ref="B2:E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opLeftCell="A8" workbookViewId="0">
      <selection activeCell="B9" sqref="B9"/>
    </sheetView>
  </sheetViews>
  <sheetFormatPr defaultRowHeight="12.75" x14ac:dyDescent="0.2"/>
  <cols>
    <col min="1" max="1" width="9.85546875" customWidth="1"/>
    <col min="2" max="2" width="26.85546875" style="137" customWidth="1"/>
  </cols>
  <sheetData>
    <row r="1" spans="1:2" ht="25.5" x14ac:dyDescent="0.2">
      <c r="B1" s="136" t="s">
        <v>3</v>
      </c>
    </row>
    <row r="2" spans="1:2" ht="92.45" customHeight="1" x14ac:dyDescent="0.2">
      <c r="A2" s="123" t="s">
        <v>144</v>
      </c>
      <c r="B2" s="114" t="s">
        <v>145</v>
      </c>
    </row>
    <row r="3" spans="1:2" ht="92.45" customHeight="1" x14ac:dyDescent="0.2">
      <c r="A3" s="123" t="s">
        <v>146</v>
      </c>
      <c r="B3" s="114" t="s">
        <v>147</v>
      </c>
    </row>
    <row r="4" spans="1:2" ht="96.6" customHeight="1" x14ac:dyDescent="0.2">
      <c r="A4" s="124" t="s">
        <v>148</v>
      </c>
      <c r="B4" s="135" t="s">
        <v>149</v>
      </c>
    </row>
    <row r="5" spans="1:2" ht="89.25" x14ac:dyDescent="0.2">
      <c r="A5" s="124" t="s">
        <v>150</v>
      </c>
      <c r="B5" s="114" t="s">
        <v>159</v>
      </c>
    </row>
    <row r="6" spans="1:2" ht="89.25" x14ac:dyDescent="0.2">
      <c r="A6" s="124" t="s">
        <v>151</v>
      </c>
      <c r="B6" s="114" t="s">
        <v>152</v>
      </c>
    </row>
    <row r="7" spans="1:2" ht="89.25" x14ac:dyDescent="0.2">
      <c r="A7" s="124" t="s">
        <v>151</v>
      </c>
      <c r="B7" s="133" t="s">
        <v>153</v>
      </c>
    </row>
    <row r="8" spans="1:2" ht="89.25" x14ac:dyDescent="0.2">
      <c r="A8" s="124" t="s">
        <v>154</v>
      </c>
      <c r="B8" s="114" t="s">
        <v>160</v>
      </c>
    </row>
    <row r="9" spans="1:2" ht="89.25" x14ac:dyDescent="0.2">
      <c r="A9" s="124" t="s">
        <v>155</v>
      </c>
      <c r="B9" s="135" t="s">
        <v>156</v>
      </c>
    </row>
    <row r="10" spans="1:2" ht="89.25" x14ac:dyDescent="0.2">
      <c r="A10" s="124" t="s">
        <v>155</v>
      </c>
      <c r="B10" s="135" t="s">
        <v>157</v>
      </c>
    </row>
    <row r="11" spans="1:2" x14ac:dyDescent="0.2">
      <c r="B11" s="13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workbookViewId="0">
      <selection activeCell="E16" sqref="E16"/>
    </sheetView>
  </sheetViews>
  <sheetFormatPr defaultColWidth="9.140625" defaultRowHeight="12.75" x14ac:dyDescent="0.2"/>
  <cols>
    <col min="1" max="1" width="9.140625" style="57"/>
    <col min="2" max="16384" width="9.140625" style="48"/>
  </cols>
  <sheetData>
    <row r="1" spans="1:13" ht="20.25" x14ac:dyDescent="0.3">
      <c r="A1" s="5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">
      <c r="A2" s="4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A3" s="15" t="s">
        <v>35</v>
      </c>
      <c r="B3" s="48">
        <v>0</v>
      </c>
      <c r="C3" s="15" t="s">
        <v>35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x14ac:dyDescent="0.25">
      <c r="A4" s="15" t="s">
        <v>48</v>
      </c>
      <c r="B4" s="48">
        <v>0.1</v>
      </c>
      <c r="C4" s="15" t="s">
        <v>36</v>
      </c>
      <c r="D4" s="3"/>
      <c r="E4" s="14"/>
      <c r="F4" s="14"/>
      <c r="G4" s="3"/>
      <c r="H4" s="47"/>
      <c r="I4" s="3"/>
      <c r="J4" s="3"/>
      <c r="K4" s="3"/>
      <c r="L4" s="3"/>
      <c r="M4" s="3"/>
    </row>
    <row r="5" spans="1:13" ht="15" x14ac:dyDescent="0.25">
      <c r="A5" s="15" t="s">
        <v>36</v>
      </c>
      <c r="B5" s="3">
        <v>0.125</v>
      </c>
      <c r="C5" s="15" t="s">
        <v>37</v>
      </c>
      <c r="D5" s="3"/>
      <c r="E5" s="14"/>
      <c r="F5" s="14"/>
      <c r="G5" s="3"/>
      <c r="H5" s="3"/>
      <c r="I5" s="16"/>
      <c r="J5" s="3"/>
      <c r="K5" s="3"/>
      <c r="L5" s="3"/>
      <c r="M5" s="3"/>
    </row>
    <row r="6" spans="1:13" x14ac:dyDescent="0.2">
      <c r="A6" s="15" t="s">
        <v>37</v>
      </c>
      <c r="B6" s="3">
        <v>0.2</v>
      </c>
      <c r="C6" s="15" t="s">
        <v>38</v>
      </c>
      <c r="D6" s="15"/>
      <c r="E6" s="14"/>
      <c r="F6" s="14"/>
      <c r="G6" s="3"/>
      <c r="H6" s="3"/>
      <c r="I6" s="3"/>
      <c r="J6" s="3"/>
      <c r="K6" s="3"/>
      <c r="L6" s="3"/>
      <c r="M6" s="3"/>
    </row>
    <row r="7" spans="1:13" ht="15.75" x14ac:dyDescent="0.25">
      <c r="A7" s="15" t="s">
        <v>50</v>
      </c>
      <c r="B7" s="3">
        <v>0.25</v>
      </c>
      <c r="C7" s="15" t="s">
        <v>39</v>
      </c>
      <c r="D7" s="3"/>
      <c r="E7" s="14"/>
      <c r="F7" s="14"/>
      <c r="G7" s="3"/>
      <c r="H7" s="47"/>
      <c r="I7" s="3"/>
      <c r="J7" s="3"/>
      <c r="K7" s="3"/>
      <c r="L7" s="17"/>
      <c r="M7" s="17"/>
    </row>
    <row r="8" spans="1:13" ht="15.75" x14ac:dyDescent="0.25">
      <c r="A8" s="15" t="s">
        <v>38</v>
      </c>
      <c r="B8" s="31">
        <v>0.3</v>
      </c>
      <c r="C8" s="15" t="s">
        <v>40</v>
      </c>
      <c r="D8" s="3"/>
      <c r="E8" s="14"/>
      <c r="F8" s="14"/>
      <c r="G8" s="3"/>
      <c r="H8" s="49"/>
      <c r="I8" s="3"/>
      <c r="J8" s="3"/>
      <c r="K8" s="3"/>
      <c r="L8" s="3"/>
      <c r="M8" s="3"/>
    </row>
    <row r="9" spans="1:13" ht="15" x14ac:dyDescent="0.25">
      <c r="A9" s="15" t="s">
        <v>51</v>
      </c>
      <c r="B9" s="3">
        <v>0.33300000000000002</v>
      </c>
      <c r="C9" s="15" t="s">
        <v>41</v>
      </c>
      <c r="D9" s="3"/>
      <c r="E9" s="14"/>
      <c r="F9" s="14"/>
      <c r="G9" s="3"/>
      <c r="H9" s="16"/>
      <c r="I9" s="3"/>
      <c r="J9" s="3"/>
      <c r="K9" s="3"/>
      <c r="L9" s="18"/>
      <c r="M9" s="3"/>
    </row>
    <row r="10" spans="1:13" ht="15" x14ac:dyDescent="0.25">
      <c r="A10" s="15" t="s">
        <v>39</v>
      </c>
      <c r="B10" s="31">
        <v>0.4</v>
      </c>
      <c r="C10" s="46" t="s">
        <v>42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" x14ac:dyDescent="0.25">
      <c r="A11" s="15" t="s">
        <v>52</v>
      </c>
      <c r="B11" s="31">
        <v>0.5</v>
      </c>
      <c r="C11" s="46" t="s">
        <v>45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5" t="s">
        <v>40</v>
      </c>
      <c r="B12" s="31">
        <v>0.6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" x14ac:dyDescent="0.25">
      <c r="A13" s="46" t="s">
        <v>53</v>
      </c>
      <c r="B13" s="31">
        <v>0.7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15" t="s">
        <v>41</v>
      </c>
      <c r="B14" s="31">
        <v>0.8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" x14ac:dyDescent="0.25">
      <c r="A15" s="15" t="s">
        <v>54</v>
      </c>
      <c r="B15" s="31">
        <v>0.9</v>
      </c>
      <c r="C15" s="16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" x14ac:dyDescent="0.25">
      <c r="A16" s="46" t="s">
        <v>42</v>
      </c>
      <c r="B16" s="31">
        <v>1</v>
      </c>
      <c r="C16" s="3"/>
      <c r="D16" s="3"/>
      <c r="E16" s="16"/>
      <c r="F16" s="3"/>
      <c r="G16" s="3"/>
      <c r="H16" s="3"/>
      <c r="I16" s="3"/>
      <c r="J16" s="3"/>
      <c r="K16" s="3"/>
      <c r="L16" s="3"/>
      <c r="M16" s="3"/>
    </row>
    <row r="17" spans="1:13" ht="15.75" x14ac:dyDescent="0.25">
      <c r="A17" s="15" t="s">
        <v>55</v>
      </c>
      <c r="B17" s="3">
        <v>1.1000000000000001</v>
      </c>
      <c r="C17" s="47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5" x14ac:dyDescent="0.25">
      <c r="A18" s="46" t="s">
        <v>45</v>
      </c>
      <c r="B18" s="3">
        <v>1.2000000000000002</v>
      </c>
      <c r="C18" s="50"/>
      <c r="D18" s="16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15" t="s">
        <v>56</v>
      </c>
      <c r="B19" s="3">
        <v>1.3000000000000003</v>
      </c>
      <c r="C19" s="50"/>
      <c r="D19" s="16"/>
      <c r="E19" s="3"/>
      <c r="F19" s="3"/>
      <c r="G19" s="3"/>
      <c r="H19" s="3"/>
      <c r="I19" s="3"/>
      <c r="J19" s="3"/>
      <c r="K19" s="3"/>
      <c r="L19" s="3"/>
      <c r="M19" s="3"/>
    </row>
    <row r="20" spans="1:13" ht="15" x14ac:dyDescent="0.25">
      <c r="A20" s="15"/>
      <c r="B20" s="3">
        <v>1.4000000000000004</v>
      </c>
      <c r="C20" s="50"/>
      <c r="D20" s="16"/>
      <c r="E20" s="3"/>
      <c r="F20" s="3"/>
      <c r="G20" s="3"/>
      <c r="H20" s="3"/>
      <c r="I20" s="3"/>
      <c r="J20" s="3"/>
      <c r="K20" s="3"/>
      <c r="L20" s="3"/>
      <c r="M20" s="3"/>
    </row>
    <row r="21" spans="1:13" ht="15" x14ac:dyDescent="0.25">
      <c r="A21" s="15"/>
      <c r="B21" s="3">
        <v>1.5000000000000004</v>
      </c>
      <c r="C21" s="50"/>
      <c r="D21" s="16"/>
      <c r="E21" s="3"/>
      <c r="F21" s="3"/>
      <c r="G21" s="3"/>
      <c r="H21" s="3"/>
      <c r="I21" s="3"/>
      <c r="J21" s="3"/>
      <c r="K21" s="3"/>
      <c r="L21" s="3"/>
      <c r="M21" s="3"/>
    </row>
    <row r="22" spans="1:13" ht="15.75" x14ac:dyDescent="0.25">
      <c r="A22" s="54"/>
      <c r="B22" s="3">
        <v>1.6000000000000005</v>
      </c>
      <c r="C22" s="20"/>
      <c r="D22" s="20"/>
      <c r="E22" s="20"/>
      <c r="F22" s="20"/>
      <c r="G22" s="51"/>
      <c r="H22" s="20"/>
      <c r="I22" s="20"/>
      <c r="J22" s="20"/>
      <c r="K22" s="20"/>
      <c r="L22" s="20"/>
      <c r="M22" s="20"/>
    </row>
    <row r="23" spans="1:13" ht="15.75" x14ac:dyDescent="0.25">
      <c r="A23" s="21"/>
      <c r="B23" s="3">
        <v>1.7000000000000006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15.75" x14ac:dyDescent="0.25">
      <c r="A24" s="21"/>
      <c r="B24" s="3">
        <v>1.8000000000000007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15.75" x14ac:dyDescent="0.25">
      <c r="A25" s="21"/>
      <c r="B25" s="3">
        <v>1.9000000000000008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15.75" x14ac:dyDescent="0.25">
      <c r="A26" s="21"/>
      <c r="B26" s="3">
        <v>2.0000000000000009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15.75" x14ac:dyDescent="0.25">
      <c r="A27" s="21"/>
      <c r="B27" s="3">
        <v>2.100000000000001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.75" x14ac:dyDescent="0.25">
      <c r="A28" s="21"/>
      <c r="B28" s="3">
        <v>2.2000000000000011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15.75" x14ac:dyDescent="0.25">
      <c r="A29" s="21"/>
      <c r="B29" s="3">
        <v>2.3000000000000012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">
      <c r="A30" s="15"/>
      <c r="B30" s="3">
        <v>2.4000000000000012</v>
      </c>
      <c r="C30" s="14"/>
      <c r="D30" s="14"/>
      <c r="E30" s="14"/>
      <c r="F30" s="14"/>
      <c r="G30" s="14"/>
      <c r="H30" s="14"/>
      <c r="I30" s="14"/>
      <c r="J30" s="14"/>
      <c r="K30" s="15"/>
      <c r="L30" s="14"/>
      <c r="M30" s="14"/>
    </row>
    <row r="31" spans="1:13" x14ac:dyDescent="0.2">
      <c r="A31" s="15"/>
      <c r="B31" s="3">
        <v>2.5000000000000013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">
      <c r="A32" s="15"/>
      <c r="B32" s="3">
        <v>2.6000000000000014</v>
      </c>
      <c r="C32" s="23"/>
      <c r="D32" s="23"/>
      <c r="E32" s="23"/>
      <c r="F32" s="23"/>
      <c r="G32" s="23"/>
      <c r="H32" s="24"/>
      <c r="I32" s="14"/>
      <c r="J32" s="25"/>
      <c r="K32" s="25"/>
      <c r="L32" s="25"/>
      <c r="M32" s="25"/>
    </row>
    <row r="33" spans="1:13" x14ac:dyDescent="0.2">
      <c r="A33" s="15"/>
      <c r="B33" s="3">
        <v>2.7000000000000015</v>
      </c>
      <c r="C33" s="14"/>
      <c r="D33" s="14"/>
      <c r="E33" s="14"/>
      <c r="F33" s="14"/>
      <c r="G33" s="14"/>
      <c r="H33" s="14"/>
      <c r="I33" s="17"/>
      <c r="J33" s="3"/>
      <c r="K33" s="3"/>
      <c r="L33" s="3"/>
      <c r="M33" s="3"/>
    </row>
    <row r="34" spans="1:13" ht="15.75" x14ac:dyDescent="0.25">
      <c r="A34" s="55"/>
      <c r="B34" s="3">
        <v>2.8000000000000016</v>
      </c>
      <c r="C34" s="17"/>
      <c r="D34" s="17"/>
      <c r="E34" s="17"/>
      <c r="F34" s="17"/>
      <c r="G34" s="17"/>
      <c r="H34" s="17"/>
      <c r="I34" s="17"/>
      <c r="J34" s="17"/>
      <c r="K34" s="3"/>
      <c r="L34" s="3"/>
      <c r="M34" s="3"/>
    </row>
    <row r="35" spans="1:13" ht="15.75" x14ac:dyDescent="0.25">
      <c r="A35" s="55"/>
      <c r="B35" s="3">
        <v>2.9000000000000017</v>
      </c>
      <c r="C35" s="17"/>
      <c r="D35" s="17"/>
      <c r="E35" s="17"/>
      <c r="F35" s="17"/>
      <c r="G35" s="17"/>
      <c r="H35" s="17"/>
      <c r="I35" s="17"/>
      <c r="J35" s="3"/>
      <c r="K35" s="3"/>
      <c r="L35" s="3"/>
      <c r="M35" s="3"/>
    </row>
    <row r="36" spans="1:13" ht="15.75" x14ac:dyDescent="0.25">
      <c r="A36" s="55"/>
      <c r="B36" s="3">
        <v>3.0000000000000018</v>
      </c>
      <c r="C36" s="17"/>
      <c r="D36" s="17"/>
      <c r="E36" s="17"/>
      <c r="F36" s="17"/>
      <c r="G36" s="17"/>
      <c r="H36" s="17"/>
      <c r="I36" s="17"/>
      <c r="J36" s="3"/>
      <c r="K36" s="3"/>
      <c r="L36" s="3"/>
      <c r="M36" s="3"/>
    </row>
    <row r="37" spans="1:13" ht="15.75" x14ac:dyDescent="0.25">
      <c r="A37" s="55"/>
      <c r="B37" s="17"/>
      <c r="C37" s="17"/>
      <c r="D37" s="17"/>
      <c r="E37" s="17"/>
      <c r="F37" s="17"/>
      <c r="G37" s="17"/>
      <c r="H37" s="17"/>
      <c r="I37" s="17"/>
      <c r="J37" s="3"/>
      <c r="K37" s="3"/>
      <c r="L37" s="3"/>
      <c r="M37" s="3"/>
    </row>
    <row r="38" spans="1:13" ht="15.75" x14ac:dyDescent="0.25">
      <c r="A38" s="55"/>
      <c r="B38" s="17"/>
      <c r="C38" s="17"/>
      <c r="D38" s="17"/>
      <c r="E38" s="17"/>
      <c r="F38" s="17"/>
      <c r="G38" s="17"/>
      <c r="H38" s="17"/>
      <c r="I38" s="17"/>
      <c r="J38" s="3"/>
      <c r="K38" s="3"/>
      <c r="L38" s="3"/>
      <c r="M38" s="3"/>
    </row>
    <row r="39" spans="1:13" ht="15.75" x14ac:dyDescent="0.25">
      <c r="A39" s="15"/>
      <c r="B39" s="3"/>
      <c r="C39" s="3"/>
      <c r="D39" s="3"/>
      <c r="E39" s="3"/>
      <c r="F39" s="3"/>
      <c r="G39" s="47"/>
      <c r="H39" s="14"/>
      <c r="I39" s="14"/>
      <c r="J39" s="3"/>
      <c r="K39" s="19"/>
      <c r="L39" s="52"/>
      <c r="M39" s="3"/>
    </row>
    <row r="40" spans="1:13" x14ac:dyDescent="0.2">
      <c r="A40" s="1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A41" s="1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1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A43" s="15"/>
      <c r="B43" s="3"/>
      <c r="C43" s="14"/>
      <c r="D43" s="14"/>
      <c r="E43" s="14"/>
      <c r="F43" s="14"/>
      <c r="G43" s="3"/>
      <c r="H43" s="3"/>
      <c r="I43" s="3"/>
      <c r="J43" s="3"/>
      <c r="K43" s="3"/>
      <c r="L43" s="3"/>
      <c r="M43" s="3"/>
    </row>
    <row r="44" spans="1:13" x14ac:dyDescent="0.2">
      <c r="A44" s="15"/>
      <c r="B44" s="3"/>
      <c r="C44" s="14"/>
      <c r="D44" s="14"/>
      <c r="E44" s="14"/>
      <c r="F44" s="14"/>
      <c r="G44" s="3"/>
      <c r="H44" s="3"/>
      <c r="I44" s="3"/>
      <c r="J44" s="3"/>
      <c r="K44" s="3"/>
      <c r="L44" s="3"/>
      <c r="M44" s="3"/>
    </row>
    <row r="45" spans="1:13" x14ac:dyDescent="0.2">
      <c r="A45" s="1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">
      <c r="A46" s="1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">
      <c r="A47" s="15"/>
      <c r="B47" s="14"/>
      <c r="C47" s="14"/>
      <c r="D47" s="14"/>
      <c r="E47" s="14"/>
      <c r="F47" s="14"/>
      <c r="G47" s="3"/>
      <c r="H47" s="14"/>
      <c r="I47" s="14"/>
      <c r="J47" s="14"/>
      <c r="K47" s="14"/>
      <c r="L47" s="14"/>
      <c r="M47" s="14"/>
    </row>
    <row r="48" spans="1:13" x14ac:dyDescent="0.2">
      <c r="A48" s="56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H18" sqref="H18"/>
    </sheetView>
  </sheetViews>
  <sheetFormatPr defaultRowHeight="12.75" x14ac:dyDescent="0.2"/>
  <cols>
    <col min="1" max="1" width="14" bestFit="1" customWidth="1"/>
    <col min="2" max="2" width="14.42578125" bestFit="1" customWidth="1"/>
    <col min="4" max="4" width="13.7109375" bestFit="1" customWidth="1"/>
    <col min="5" max="5" width="12.7109375" bestFit="1" customWidth="1"/>
  </cols>
  <sheetData>
    <row r="1" spans="1:5" x14ac:dyDescent="0.2">
      <c r="A1" s="71" t="s">
        <v>31</v>
      </c>
      <c r="B1" s="77" t="s">
        <v>32</v>
      </c>
      <c r="C1" s="78"/>
      <c r="D1" s="77" t="s">
        <v>33</v>
      </c>
      <c r="E1" s="77" t="s">
        <v>34</v>
      </c>
    </row>
    <row r="2" spans="1:5" x14ac:dyDescent="0.2">
      <c r="A2" s="72" t="s">
        <v>35</v>
      </c>
      <c r="B2" s="73">
        <f>SUMIF(WITF_P2!$K$22:$K$38,A2, WITF_P2!$L$22:$M$38)</f>
        <v>0</v>
      </c>
      <c r="D2" s="65" t="s">
        <v>35</v>
      </c>
      <c r="E2" s="74">
        <f ca="1">SUMIF(WITF_P2!$P$22:$Q$38, D2, WITF_P2!$R$22:$R$38)</f>
        <v>0</v>
      </c>
    </row>
    <row r="3" spans="1:5" x14ac:dyDescent="0.2">
      <c r="A3" s="72" t="s">
        <v>36</v>
      </c>
      <c r="B3" s="73">
        <f>SUMIF(WITF_P2!$K$22:$K$38,A3, WITF_P2!$L$22:$M$38)</f>
        <v>0</v>
      </c>
      <c r="D3" s="65" t="s">
        <v>36</v>
      </c>
      <c r="E3" s="74">
        <f ca="1">SUMIF(WITF_P2!$P$22:$Q$38, D3, WITF_P2!$R$22:$R$38)</f>
        <v>0</v>
      </c>
    </row>
    <row r="4" spans="1:5" x14ac:dyDescent="0.2">
      <c r="A4" s="72" t="s">
        <v>37</v>
      </c>
      <c r="B4" s="73">
        <f>SUMIF(WITF_P2!$K$22:$K$38,A4, WITF_P2!$L$22:$M$38)</f>
        <v>0</v>
      </c>
      <c r="D4" s="65" t="s">
        <v>37</v>
      </c>
      <c r="E4" s="74">
        <f ca="1">SUMIF(WITF_P2!$P$22:$Q$38, D4, WITF_P2!$R$22:$R$38)</f>
        <v>0</v>
      </c>
    </row>
    <row r="5" spans="1:5" x14ac:dyDescent="0.2">
      <c r="A5" s="72" t="s">
        <v>38</v>
      </c>
      <c r="B5" s="73">
        <f>SUMIF(WITF_P2!$K$22:$K$38,A5, WITF_P2!$L$22:$M$38)</f>
        <v>0</v>
      </c>
      <c r="D5" s="65" t="s">
        <v>38</v>
      </c>
      <c r="E5" s="74">
        <f ca="1">SUMIF(WITF_P2!$P$22:$Q$38, D5, WITF_P2!$R$22:$R$38)</f>
        <v>0</v>
      </c>
    </row>
    <row r="6" spans="1:5" x14ac:dyDescent="0.2">
      <c r="A6" s="72" t="s">
        <v>39</v>
      </c>
      <c r="B6" s="73">
        <f>SUMIF(WITF_P2!$K$22:$K$38,A6, WITF_P2!$L$22:$M$38)</f>
        <v>0</v>
      </c>
      <c r="D6" s="65" t="s">
        <v>39</v>
      </c>
      <c r="E6" s="74">
        <f ca="1">SUMIF(WITF_P2!$P$22:$Q$38, D6, WITF_P2!$R$22:$R$38)</f>
        <v>0</v>
      </c>
    </row>
    <row r="7" spans="1:5" x14ac:dyDescent="0.2">
      <c r="A7" s="72" t="s">
        <v>40</v>
      </c>
      <c r="B7" s="73">
        <f>SUMIF(WITF_P2!$K$22:$K$38,A7, WITF_P2!$L$22:$M$38)</f>
        <v>0</v>
      </c>
      <c r="D7" s="65" t="s">
        <v>40</v>
      </c>
      <c r="E7" s="74">
        <f ca="1">SUMIF(WITF_P2!$P$22:$Q$38, D7, WITF_P2!$R$22:$R$38)</f>
        <v>0</v>
      </c>
    </row>
    <row r="8" spans="1:5" x14ac:dyDescent="0.2">
      <c r="A8" s="72" t="s">
        <v>41</v>
      </c>
      <c r="B8" s="73">
        <f>SUMIF(WITF_P2!$K$22:$K$38,A8, WITF_P2!$L$22:$M$38)</f>
        <v>0</v>
      </c>
      <c r="D8" s="65" t="s">
        <v>41</v>
      </c>
      <c r="E8" s="74">
        <f ca="1">SUMIF(WITF_P2!$P$22:$Q$38, D8, WITF_P2!$R$22:$R$38)</f>
        <v>0</v>
      </c>
    </row>
    <row r="9" spans="1:5" x14ac:dyDescent="0.2">
      <c r="A9" s="72" t="s">
        <v>42</v>
      </c>
      <c r="B9" s="73">
        <f>SUMIF(WITF_P2!$K$22:$K$38,A9, WITF_P2!$L$22:$M$38)</f>
        <v>0</v>
      </c>
      <c r="D9" s="65" t="s">
        <v>42</v>
      </c>
      <c r="E9" s="74">
        <f ca="1">SUMIF(WITF_P2!$P$22:$Q$38, D9, WITF_P2!$R$22:$R$38)</f>
        <v>0</v>
      </c>
    </row>
    <row r="10" spans="1:5" x14ac:dyDescent="0.2">
      <c r="A10" s="72" t="s">
        <v>45</v>
      </c>
      <c r="B10" s="73">
        <f>SUMIF(WITF_P2!$K$22:$K$38,A10, WITF_P2!$L$22:$M$38)</f>
        <v>0</v>
      </c>
      <c r="D10" s="65" t="s">
        <v>45</v>
      </c>
      <c r="E10" s="74">
        <f ca="1">SUMIF(WITF_P2!$P$22:$Q$38, D10, WITF_P2!$R$22:$R$38)</f>
        <v>0</v>
      </c>
    </row>
    <row r="11" spans="1:5" x14ac:dyDescent="0.2">
      <c r="A11" s="72" t="s">
        <v>48</v>
      </c>
      <c r="B11" s="73">
        <f>SUMIF(WITF_P2!$K$22:$K$38,A11, WITF_P2!$L$22:$M$38)</f>
        <v>0</v>
      </c>
      <c r="D11" s="77" t="s">
        <v>49</v>
      </c>
      <c r="E11" s="76">
        <f ca="1">SUM(E2:E10)</f>
        <v>0</v>
      </c>
    </row>
    <row r="12" spans="1:5" x14ac:dyDescent="0.2">
      <c r="A12" s="72" t="s">
        <v>50</v>
      </c>
      <c r="B12" s="73">
        <f>SUMIF(WITF_P2!$K$22:$K$38,A12, WITF_P2!$L$22:$M$38)</f>
        <v>0</v>
      </c>
    </row>
    <row r="13" spans="1:5" x14ac:dyDescent="0.2">
      <c r="A13" s="72" t="s">
        <v>51</v>
      </c>
      <c r="B13" s="73">
        <f>SUMIF(WITF_P2!$K$22:$K$38,A13, WITF_P2!$L$22:$M$38)</f>
        <v>0</v>
      </c>
    </row>
    <row r="14" spans="1:5" x14ac:dyDescent="0.2">
      <c r="A14" s="72" t="s">
        <v>52</v>
      </c>
      <c r="B14" s="73">
        <f>SUMIF(WITF_P2!$K$22:$K$38,A14, WITF_P2!$L$22:$M$38)</f>
        <v>0</v>
      </c>
    </row>
    <row r="15" spans="1:5" x14ac:dyDescent="0.2">
      <c r="A15" s="72" t="s">
        <v>53</v>
      </c>
      <c r="B15" s="73">
        <f>SUMIF(WITF_P2!$K$22:$K$38,A15, WITF_P2!$L$22:$M$38)</f>
        <v>0</v>
      </c>
    </row>
    <row r="16" spans="1:5" x14ac:dyDescent="0.2">
      <c r="A16" s="72" t="s">
        <v>54</v>
      </c>
      <c r="B16" s="73">
        <f>SUMIF(WITF_P2!$K$22:$K$38,A16, WITF_P2!$L$22:$M$38)</f>
        <v>0</v>
      </c>
    </row>
    <row r="17" spans="1:3" x14ac:dyDescent="0.2">
      <c r="A17" s="72" t="s">
        <v>55</v>
      </c>
      <c r="B17" s="73">
        <f>SUMIF(WITF_P2!$K$22:$K$38,A17, WITF_P2!$L$22:$M$38)</f>
        <v>0</v>
      </c>
    </row>
    <row r="18" spans="1:3" x14ac:dyDescent="0.2">
      <c r="A18" s="72" t="s">
        <v>56</v>
      </c>
      <c r="B18" s="73">
        <f>SUMIF(WITF_P2!$K$22:$K$38,A18, WITF_P2!$L$22:$M$38)</f>
        <v>0</v>
      </c>
    </row>
    <row r="19" spans="1:3" x14ac:dyDescent="0.2">
      <c r="A19" s="75" t="s">
        <v>49</v>
      </c>
      <c r="B19" s="76">
        <f>SUM(B2:C18)</f>
        <v>0</v>
      </c>
    </row>
    <row r="23" spans="1:3" x14ac:dyDescent="0.2">
      <c r="A23" s="69"/>
      <c r="B23" s="69"/>
      <c r="C23" s="70"/>
    </row>
    <row r="24" spans="1:3" x14ac:dyDescent="0.2">
      <c r="A24" s="69"/>
      <c r="B24" s="69"/>
      <c r="C24" s="70"/>
    </row>
    <row r="25" spans="1:3" x14ac:dyDescent="0.2">
      <c r="A25" s="69"/>
      <c r="B25" s="69"/>
      <c r="C25" s="70"/>
    </row>
    <row r="26" spans="1:3" x14ac:dyDescent="0.2">
      <c r="A26" s="69"/>
      <c r="B26" s="69"/>
      <c r="C26" s="70"/>
    </row>
    <row r="27" spans="1:3" x14ac:dyDescent="0.2">
      <c r="A27" s="69"/>
      <c r="B27" s="69"/>
      <c r="C27" s="70"/>
    </row>
    <row r="28" spans="1:3" x14ac:dyDescent="0.2">
      <c r="A28" s="69"/>
      <c r="B28" s="69"/>
      <c r="C28" s="70"/>
    </row>
    <row r="29" spans="1:3" x14ac:dyDescent="0.2">
      <c r="A29" s="69"/>
      <c r="B29" s="69"/>
      <c r="C29" s="70"/>
    </row>
    <row r="30" spans="1:3" x14ac:dyDescent="0.2">
      <c r="A30" s="69"/>
      <c r="B30" s="69"/>
      <c r="C30" s="70"/>
    </row>
    <row r="31" spans="1:3" x14ac:dyDescent="0.2">
      <c r="A31" s="69"/>
      <c r="B31" s="69"/>
      <c r="C31" s="70"/>
    </row>
    <row r="32" spans="1:3" x14ac:dyDescent="0.2">
      <c r="A32" s="69"/>
      <c r="B32" s="69"/>
      <c r="C32" s="70"/>
    </row>
    <row r="33" spans="1:3" x14ac:dyDescent="0.2">
      <c r="A33" s="69"/>
      <c r="B33" s="69"/>
      <c r="C33" s="70"/>
    </row>
    <row r="34" spans="1:3" x14ac:dyDescent="0.2">
      <c r="A34" s="69"/>
      <c r="B34" s="69"/>
      <c r="C34" s="70"/>
    </row>
    <row r="35" spans="1:3" x14ac:dyDescent="0.2">
      <c r="A35" s="69"/>
      <c r="B35" s="69"/>
      <c r="C35" s="70"/>
    </row>
    <row r="36" spans="1:3" x14ac:dyDescent="0.2">
      <c r="A36" s="69"/>
      <c r="B36" s="69"/>
      <c r="C36" s="70"/>
    </row>
    <row r="37" spans="1:3" x14ac:dyDescent="0.2">
      <c r="A37" s="69"/>
      <c r="B37" s="69"/>
      <c r="C37" s="70"/>
    </row>
    <row r="38" spans="1:3" x14ac:dyDescent="0.2">
      <c r="A38" s="69"/>
      <c r="B38" s="69"/>
      <c r="C38" s="70"/>
    </row>
    <row r="39" spans="1:3" x14ac:dyDescent="0.2">
      <c r="A39" s="69"/>
      <c r="B39" s="69"/>
      <c r="C39" s="70"/>
    </row>
    <row r="40" spans="1:3" x14ac:dyDescent="0.2">
      <c r="A40" s="70"/>
      <c r="B40" s="70"/>
      <c r="C40" s="70"/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33A094-6BCB-4553-A0D6-960D00CD1A98}"/>
</file>

<file path=customXml/itemProps2.xml><?xml version="1.0" encoding="utf-8"?>
<ds:datastoreItem xmlns:ds="http://schemas.openxmlformats.org/officeDocument/2006/customXml" ds:itemID="{121E6FAD-6D92-4514-B995-051DC96635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F3F46A1-48F8-4849-85E0-1492CFCBC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WITF_P1</vt:lpstr>
      <vt:lpstr>WITF_P2</vt:lpstr>
      <vt:lpstr>Abbreviations</vt:lpstr>
      <vt:lpstr>Contacts</vt:lpstr>
      <vt:lpstr>Sheet2</vt:lpstr>
      <vt:lpstr>Sheet3</vt:lpstr>
      <vt:lpstr>ImpactType</vt:lpstr>
      <vt:lpstr>ImpType</vt:lpstr>
      <vt:lpstr>WITF_P1!Print_Area</vt:lpstr>
      <vt:lpstr>WITF_P2!Print_Area</vt:lpstr>
      <vt:lpstr>Ratio</vt:lpstr>
      <vt:lpstr>ReplType</vt:lpstr>
    </vt:vector>
  </TitlesOfParts>
  <Manager/>
  <Company>Wisconsin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Wetland Impact Tracking form</dc:title>
  <dc:subject>wetland impact tracking for mitigation credit debit</dc:subject>
  <dc:creator>WisDOT</dc:creator>
  <cp:keywords>wetland, mitigation, wetland impact, impact tracking</cp:keywords>
  <dc:description/>
  <cp:lastModifiedBy>Lumley, Lisa - DOT</cp:lastModifiedBy>
  <cp:revision/>
  <dcterms:created xsi:type="dcterms:W3CDTF">2000-12-21T19:07:24Z</dcterms:created>
  <dcterms:modified xsi:type="dcterms:W3CDTF">2024-09-16T19:27:03Z</dcterms:modified>
  <cp:category>environmental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